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000" windowHeight="8835" activeTab="3"/>
  </bookViews>
  <sheets>
    <sheet name="Profile" sheetId="5" r:id="rId1"/>
    <sheet name="Part I &amp; II" sheetId="1" r:id="rId2"/>
    <sheet name="Part III to VI" sheetId="2" r:id="rId3"/>
    <sheet name="Part VII" sheetId="3" r:id="rId4"/>
  </sheets>
  <definedNames>
    <definedName name="_xlnm.Print_Area" localSheetId="2">'Part III to VI'!$A$1:$E$494</definedName>
    <definedName name="_xlnm.Print_Titles" localSheetId="1">'Part I &amp; II'!$2:$5</definedName>
    <definedName name="_xlnm.Print_Titles" localSheetId="2">'Part III to VI'!$1:$2</definedName>
    <definedName name="_xlnm.Print_Titles" localSheetId="3">'Part VII'!$1:$2</definedName>
  </definedNames>
  <calcPr calcId="144525"/>
</workbook>
</file>

<file path=xl/calcChain.xml><?xml version="1.0" encoding="utf-8"?>
<calcChain xmlns="http://schemas.openxmlformats.org/spreadsheetml/2006/main">
  <c r="E150" i="1" l="1"/>
  <c r="D150" i="1"/>
  <c r="E87" i="1"/>
  <c r="D87" i="1"/>
  <c r="E38" i="1" l="1"/>
  <c r="D38" i="1"/>
  <c r="E188" i="1" l="1"/>
  <c r="E184" i="1"/>
  <c r="D188" i="1"/>
  <c r="D184" i="1"/>
  <c r="E421" i="1"/>
  <c r="E408" i="1"/>
  <c r="E404" i="1"/>
  <c r="E400" i="1"/>
  <c r="E396" i="1"/>
  <c r="E389" i="1"/>
  <c r="E383" i="1"/>
  <c r="E377" i="1"/>
  <c r="E361" i="1"/>
  <c r="E355" i="1"/>
  <c r="E357" i="1" s="1"/>
  <c r="E348" i="1"/>
  <c r="E332" i="1"/>
  <c r="E317" i="1"/>
  <c r="E319" i="1" s="1"/>
  <c r="E305" i="1"/>
  <c r="E301" i="1"/>
  <c r="E295" i="1"/>
  <c r="E286" i="1"/>
  <c r="E270" i="1"/>
  <c r="E249" i="1"/>
  <c r="E243" i="1"/>
  <c r="E226" i="1"/>
  <c r="E198" i="1"/>
  <c r="E165" i="1"/>
  <c r="E166" i="1" s="1"/>
  <c r="E136" i="1"/>
  <c r="E125" i="1"/>
  <c r="E122" i="1"/>
  <c r="E117" i="1"/>
  <c r="E109" i="1"/>
  <c r="E97" i="1"/>
  <c r="E72" i="1"/>
  <c r="E59" i="1"/>
  <c r="E51" i="1"/>
  <c r="E35" i="1"/>
  <c r="E29" i="1"/>
  <c r="E31" i="1" s="1"/>
  <c r="E23" i="1"/>
  <c r="E12" i="1"/>
  <c r="E17" i="1" s="1"/>
  <c r="E19" i="1" s="1"/>
  <c r="D487" i="2"/>
  <c r="D480" i="2"/>
  <c r="D464" i="2"/>
  <c r="D451" i="2"/>
  <c r="D444" i="2"/>
  <c r="D413" i="2"/>
  <c r="D409" i="2"/>
  <c r="D402" i="2"/>
  <c r="D398" i="2"/>
  <c r="D391" i="2"/>
  <c r="D385" i="2"/>
  <c r="D378" i="2"/>
  <c r="D372" i="2"/>
  <c r="D365" i="2"/>
  <c r="D356" i="2"/>
  <c r="D352" i="2"/>
  <c r="D345" i="2"/>
  <c r="D341" i="2"/>
  <c r="D334" i="2"/>
  <c r="D330" i="2"/>
  <c r="D323" i="2"/>
  <c r="D319" i="2"/>
  <c r="D300" i="2"/>
  <c r="D295" i="2"/>
  <c r="D289" i="2"/>
  <c r="D282" i="2"/>
  <c r="D277" i="2"/>
  <c r="D270" i="2"/>
  <c r="D265" i="2"/>
  <c r="D261" i="2"/>
  <c r="D255" i="2"/>
  <c r="D249" i="2"/>
  <c r="D244" i="2"/>
  <c r="D239" i="2"/>
  <c r="D233" i="2"/>
  <c r="D228" i="2"/>
  <c r="D222" i="2"/>
  <c r="D216" i="2"/>
  <c r="D207" i="2"/>
  <c r="D203" i="2"/>
  <c r="D196" i="2"/>
  <c r="D192" i="2"/>
  <c r="D185" i="2"/>
  <c r="D181" i="2"/>
  <c r="D174" i="2"/>
  <c r="D170" i="2"/>
  <c r="D156" i="2"/>
  <c r="D150" i="2"/>
  <c r="D144" i="2"/>
  <c r="D138" i="2"/>
  <c r="D132" i="2"/>
  <c r="D125" i="2"/>
  <c r="D118" i="2"/>
  <c r="D111" i="2"/>
  <c r="D103" i="2"/>
  <c r="E94" i="2"/>
  <c r="D94" i="2"/>
  <c r="D50" i="2"/>
  <c r="D46" i="2"/>
  <c r="D44" i="2"/>
  <c r="D36" i="2"/>
  <c r="D26" i="2"/>
  <c r="D12" i="2"/>
  <c r="D249" i="1"/>
  <c r="D243" i="1"/>
  <c r="D226" i="1"/>
  <c r="D51" i="1"/>
  <c r="D72" i="1"/>
  <c r="D125" i="1"/>
  <c r="D198" i="1"/>
  <c r="D283" i="2" l="1"/>
  <c r="D414" i="2"/>
  <c r="D252" i="1"/>
  <c r="D189" i="1"/>
  <c r="D175" i="2"/>
  <c r="D197" i="2"/>
  <c r="D324" i="2"/>
  <c r="D346" i="2"/>
  <c r="D392" i="2"/>
  <c r="D186" i="2"/>
  <c r="D208" i="2"/>
  <c r="D335" i="2"/>
  <c r="D357" i="2"/>
  <c r="D403" i="2"/>
  <c r="D157" i="2"/>
  <c r="E39" i="1"/>
  <c r="E189" i="1"/>
  <c r="E191" i="1" s="1"/>
  <c r="E192" i="1" s="1"/>
  <c r="E206" i="1" s="1"/>
  <c r="E296" i="1"/>
  <c r="E307" i="1" s="1"/>
  <c r="E333" i="1"/>
  <c r="E336" i="1" s="1"/>
  <c r="E349" i="1" s="1"/>
  <c r="E351" i="1" s="1"/>
  <c r="E358" i="1" s="1"/>
  <c r="E362" i="1" s="1"/>
  <c r="E368" i="1" s="1"/>
  <c r="E415" i="1"/>
  <c r="E390" i="1"/>
  <c r="E36" i="1"/>
  <c r="E37" i="1" s="1"/>
  <c r="E118" i="1"/>
  <c r="E138" i="1" s="1"/>
  <c r="E151" i="1" s="1"/>
  <c r="E60" i="1"/>
  <c r="E74" i="1" s="1"/>
  <c r="E88" i="1" s="1"/>
  <c r="E252" i="1"/>
  <c r="D358" i="2" l="1"/>
  <c r="E152" i="1"/>
  <c r="E308" i="1"/>
  <c r="D59" i="1" l="1"/>
  <c r="D60" i="1" s="1"/>
  <c r="D421" i="1"/>
  <c r="D74" i="1" l="1"/>
  <c r="D408" i="1" l="1"/>
  <c r="D404" i="1"/>
  <c r="D383" i="1"/>
  <c r="D396" i="1"/>
  <c r="D389" i="1"/>
  <c r="D400" i="1"/>
  <c r="D377" i="1"/>
  <c r="D361" i="1"/>
  <c r="D355" i="1"/>
  <c r="D357" i="1" s="1"/>
  <c r="D348" i="1"/>
  <c r="D332" i="1"/>
  <c r="D317" i="1"/>
  <c r="D319" i="1" s="1"/>
  <c r="D305" i="1"/>
  <c r="D301" i="1"/>
  <c r="D295" i="1"/>
  <c r="D286" i="1"/>
  <c r="D270" i="1"/>
  <c r="D191" i="1"/>
  <c r="D192" i="1" s="1"/>
  <c r="D206" i="1" s="1"/>
  <c r="D165" i="1"/>
  <c r="D166" i="1" s="1"/>
  <c r="D136" i="1"/>
  <c r="D117" i="1"/>
  <c r="D109" i="1"/>
  <c r="D35" i="1"/>
  <c r="D29" i="1"/>
  <c r="D31" i="1" s="1"/>
  <c r="D23" i="1"/>
  <c r="D12" i="1"/>
  <c r="D17" i="1" s="1"/>
  <c r="D390" i="1" l="1"/>
  <c r="D36" i="1"/>
  <c r="D37" i="1" s="1"/>
  <c r="D19" i="1"/>
  <c r="D88" i="1" s="1"/>
  <c r="D333" i="1"/>
  <c r="D336" i="1" s="1"/>
  <c r="D349" i="1" s="1"/>
  <c r="D351" i="1" s="1"/>
  <c r="D358" i="1" s="1"/>
  <c r="D362" i="1" s="1"/>
  <c r="D368" i="1" s="1"/>
  <c r="D118" i="1"/>
  <c r="D296" i="1"/>
  <c r="D307" i="1" s="1"/>
  <c r="D308" i="1" s="1"/>
  <c r="D415" i="1"/>
  <c r="D122" i="1"/>
  <c r="D97" i="1"/>
  <c r="D39" i="1" l="1"/>
  <c r="D138" i="1"/>
  <c r="D151" i="1" s="1"/>
  <c r="D152" i="1" s="1"/>
</calcChain>
</file>

<file path=xl/comments1.xml><?xml version="1.0" encoding="utf-8"?>
<comments xmlns="http://schemas.openxmlformats.org/spreadsheetml/2006/main">
  <authors>
    <author>Author</author>
  </authors>
  <commentList>
    <comment ref="D5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Do not use decimals</t>
        </r>
      </text>
    </comment>
  </commentList>
</comments>
</file>

<file path=xl/sharedStrings.xml><?xml version="1.0" encoding="utf-8"?>
<sst xmlns="http://schemas.openxmlformats.org/spreadsheetml/2006/main" count="1196" uniqueCount="1052">
  <si>
    <t>NON CURRENT ASSETS</t>
  </si>
  <si>
    <t xml:space="preserve">(a) </t>
  </si>
  <si>
    <t>Property Plant &amp; Equipment</t>
  </si>
  <si>
    <t>Land</t>
  </si>
  <si>
    <t>-Freehold</t>
  </si>
  <si>
    <t>-Leasehold</t>
  </si>
  <si>
    <t>Total Land (1207+1208)</t>
  </si>
  <si>
    <t>Building</t>
  </si>
  <si>
    <t>Plant &amp; Equipment</t>
  </si>
  <si>
    <t>Computers</t>
  </si>
  <si>
    <t>Other Fixed Assets</t>
  </si>
  <si>
    <t>(b)</t>
  </si>
  <si>
    <t>Capital Work-in-progress</t>
  </si>
  <si>
    <t>(c)</t>
  </si>
  <si>
    <t>Investment Property (Gross)</t>
  </si>
  <si>
    <t>Less: Depreciation and other adjustments</t>
  </si>
  <si>
    <t>(d)</t>
  </si>
  <si>
    <t>Goodwill</t>
  </si>
  <si>
    <t>(e)</t>
  </si>
  <si>
    <t>Other Intangible Assets</t>
  </si>
  <si>
    <t>Total other Intangible Assets (Gross) (1211to1213)</t>
  </si>
  <si>
    <t>Less: Accumulated Amortisation</t>
  </si>
  <si>
    <t>(f)</t>
  </si>
  <si>
    <t>Intangible Assets under Development</t>
  </si>
  <si>
    <t>(g)</t>
  </si>
  <si>
    <t>Biological Assets other than bearer plants (Gross)</t>
  </si>
  <si>
    <t>Less: Accumulated Depreciation</t>
  </si>
  <si>
    <t>(h)</t>
  </si>
  <si>
    <t>Financial Assets</t>
  </si>
  <si>
    <t>(i)</t>
  </si>
  <si>
    <t xml:space="preserve">Investments: </t>
  </si>
  <si>
    <t>Investments in Equity Instruments</t>
  </si>
  <si>
    <t>Subsidiary</t>
  </si>
  <si>
    <t>Joint Ventures</t>
  </si>
  <si>
    <t>Associates</t>
  </si>
  <si>
    <t>Other CPSEs</t>
  </si>
  <si>
    <t>Other Companies with in India</t>
  </si>
  <si>
    <t>Other Companies outside India</t>
  </si>
  <si>
    <t>Others</t>
  </si>
  <si>
    <t>Less: provisions</t>
  </si>
  <si>
    <t>Total Investment in Equity Instruments (1241+1314+1341+1301 to 1304-1305)</t>
  </si>
  <si>
    <t>Other Investments</t>
  </si>
  <si>
    <t xml:space="preserve">Preference Shares </t>
  </si>
  <si>
    <t>Debentures/Bonds</t>
  </si>
  <si>
    <t>Government Securities</t>
  </si>
  <si>
    <t>Mutual Funds</t>
  </si>
  <si>
    <t>Less : Provisions</t>
  </si>
  <si>
    <t>Total other Investments (1321 to 1325-1326)</t>
  </si>
  <si>
    <t>h (ii)</t>
  </si>
  <si>
    <t>Trade Receivables</t>
  </si>
  <si>
    <t>h (iii)</t>
  </si>
  <si>
    <t>Loans</t>
  </si>
  <si>
    <t>Security Deposits</t>
  </si>
  <si>
    <t>Loans to Related Parties</t>
  </si>
  <si>
    <t>(i) Holding company (incl ultimate holding Cos.)</t>
  </si>
  <si>
    <t xml:space="preserve">(ii) Subsidiary </t>
  </si>
  <si>
    <t>(iii) Joint Ventures</t>
  </si>
  <si>
    <t>(iv) Associates</t>
  </si>
  <si>
    <t>Other Loans</t>
  </si>
  <si>
    <t>Less: Allowance for bad and doubtful loans</t>
  </si>
  <si>
    <t>h (iv)</t>
  </si>
  <si>
    <t>Other Financial Assets</t>
  </si>
  <si>
    <t>Deferred tax assets (net)</t>
  </si>
  <si>
    <t>(j)</t>
  </si>
  <si>
    <t>Other non-current assets</t>
  </si>
  <si>
    <t>Capital Advances</t>
  </si>
  <si>
    <t>Advances to related parties</t>
  </si>
  <si>
    <t>(v) Others</t>
  </si>
  <si>
    <t>Other Advances</t>
  </si>
  <si>
    <t xml:space="preserve">Others </t>
  </si>
  <si>
    <t>CURRENT ASSETS</t>
  </si>
  <si>
    <t>(a)</t>
  </si>
  <si>
    <t>Inventories (including in transit)</t>
  </si>
  <si>
    <t>Raw Materials</t>
  </si>
  <si>
    <t>Work in Progress</t>
  </si>
  <si>
    <t xml:space="preserve">Finished Goods </t>
  </si>
  <si>
    <t>Stock in Trade</t>
  </si>
  <si>
    <t>Stores and Spares</t>
  </si>
  <si>
    <t>b (i)</t>
  </si>
  <si>
    <t>Investments</t>
  </si>
  <si>
    <t>Investment in Equity Instruments</t>
  </si>
  <si>
    <t>Subsidiary Companies</t>
  </si>
  <si>
    <t>Other Companies within India</t>
  </si>
  <si>
    <t>Less: Provisions</t>
  </si>
  <si>
    <t>Total Investment in Equity Instruments (1508+1509+1511 to 1515-1516)</t>
  </si>
  <si>
    <t>Total other Investments (1521 to 1525-1526)</t>
  </si>
  <si>
    <t>Total current Investments (1520+1530)</t>
  </si>
  <si>
    <t>b (ii)</t>
  </si>
  <si>
    <t xml:space="preserve">Trade Receivable outstanding for a period exceeding 6 months from the due date of payment </t>
  </si>
  <si>
    <t>Total Trade Receivables (1541+1542)</t>
  </si>
  <si>
    <t>b (iii)</t>
  </si>
  <si>
    <t>Cash and cash equivalents</t>
  </si>
  <si>
    <t>b (iv)</t>
  </si>
  <si>
    <t>Bank balances other than b(iii) above</t>
  </si>
  <si>
    <t>b (v)</t>
  </si>
  <si>
    <t>b (vi)</t>
  </si>
  <si>
    <t>Other financial assets</t>
  </si>
  <si>
    <t>Current Tax Assets (net)</t>
  </si>
  <si>
    <t>Other current assets</t>
  </si>
  <si>
    <t>II</t>
  </si>
  <si>
    <t>EQUITY AND LIABILITIES</t>
  </si>
  <si>
    <t>EQUITY</t>
  </si>
  <si>
    <t>Equity Share Capital</t>
  </si>
  <si>
    <t>Authorised Capital</t>
  </si>
  <si>
    <t>Central Government</t>
  </si>
  <si>
    <t>State Government</t>
  </si>
  <si>
    <t>Holding Company (Including Ultimate Holding Co.)</t>
  </si>
  <si>
    <t>Foreign Parties (Inclu. GDRs/FFI)</t>
  </si>
  <si>
    <t>FIIs/Mutual Funds/Banks</t>
  </si>
  <si>
    <t>Employees</t>
  </si>
  <si>
    <t>Others (Domestic)</t>
  </si>
  <si>
    <t>Total Equity Shares (1001to1007)</t>
  </si>
  <si>
    <t>Total Paid up Capital (1008)</t>
  </si>
  <si>
    <t>Other Equity</t>
  </si>
  <si>
    <t>Capital Reserve</t>
  </si>
  <si>
    <t xml:space="preserve">Capital Redemption Reserve </t>
  </si>
  <si>
    <t>Securities Premium Reserve</t>
  </si>
  <si>
    <t>Debentures Redemption Reserve</t>
  </si>
  <si>
    <t>Revaluation Reserve</t>
  </si>
  <si>
    <t>Share Options Outstanding Account</t>
  </si>
  <si>
    <t>General reserve</t>
  </si>
  <si>
    <t>Other Reserves</t>
  </si>
  <si>
    <t>Reserves created from write-back of  depreciation &amp; amalgamation</t>
  </si>
  <si>
    <t>Other Funds</t>
  </si>
  <si>
    <t>Surplus (CREDIT/DEBIT)</t>
  </si>
  <si>
    <t>Dividend declared on Preference Shares (C1)</t>
  </si>
  <si>
    <t>Total Dividend Declared (C3) = (C1+C2)</t>
  </si>
  <si>
    <t>Dividend Tax :</t>
  </si>
  <si>
    <t>Total Dividend Tax (C6)=(C4+C5)</t>
  </si>
  <si>
    <t>Transferred to Reserves (C8)</t>
  </si>
  <si>
    <t>Share Application Money Pending Allotments</t>
  </si>
  <si>
    <t>Holding Company</t>
  </si>
  <si>
    <t>Total Share Appli. Money Pending Allotment (1011 to 1014)</t>
  </si>
  <si>
    <t>Money received against Share warrants</t>
  </si>
  <si>
    <t>Equity component of Compound Financial Instrument</t>
  </si>
  <si>
    <t>Debt instruments through other Comprehensive income</t>
  </si>
  <si>
    <t>Equity Instruments through other comprehensive income</t>
  </si>
  <si>
    <t>Effective portion of Cash Flow hedges</t>
  </si>
  <si>
    <t>Exchange differences on translating the financial statements of a foreign operation</t>
  </si>
  <si>
    <t xml:space="preserve">Other items of Other Comprehensive Income </t>
  </si>
  <si>
    <t>NON-CURRENT LIABILITIES</t>
  </si>
  <si>
    <t>FINANCIAL LIABILITIES</t>
  </si>
  <si>
    <t>a (i)</t>
  </si>
  <si>
    <t>BORROWINGS</t>
  </si>
  <si>
    <t>Borrowings (Secured) from</t>
  </si>
  <si>
    <t>Bonds/Debentures</t>
  </si>
  <si>
    <t>Term Loans</t>
  </si>
  <si>
    <t>* From Banks</t>
  </si>
  <si>
    <t>* From other parties</t>
  </si>
  <si>
    <t xml:space="preserve">   Deposits</t>
  </si>
  <si>
    <t>Loan and advances from related parties</t>
  </si>
  <si>
    <t>(i) Holding Co. (incl. ultimate Holding Co.)</t>
  </si>
  <si>
    <t>(iii) Joint Venture</t>
  </si>
  <si>
    <t>Foreign parties (including Term Loans, Bonds/Debentures, Deposits etc.)</t>
  </si>
  <si>
    <t>Others (will include Deferred payment liab., long term maturities of finance lease obligations, other loans &amp; advances and Liability component of compound financial instruments)</t>
  </si>
  <si>
    <t>Total long term borrowings (Secured) (1101 to 1109+1009+1111+1044+1114)</t>
  </si>
  <si>
    <t xml:space="preserve">Long term borrowings (Unsecured) from </t>
  </si>
  <si>
    <t>Deposits</t>
  </si>
  <si>
    <t>Loans and advances from related parties</t>
  </si>
  <si>
    <t xml:space="preserve">Foreign parties (including Term Loans, Bonds, Debentures, Deposits etc.) </t>
  </si>
  <si>
    <t>a (ii)</t>
  </si>
  <si>
    <t>Trade Payables</t>
  </si>
  <si>
    <t>a (iii)</t>
  </si>
  <si>
    <t>Other financial Liabilities</t>
  </si>
  <si>
    <t>Long-term Provisions</t>
  </si>
  <si>
    <t>Provisions for employee benefits</t>
  </si>
  <si>
    <t>Other provisions</t>
  </si>
  <si>
    <t>Total</t>
  </si>
  <si>
    <t>Deferred tax liabilities (net)</t>
  </si>
  <si>
    <t>Other non-current liabilities</t>
  </si>
  <si>
    <t>CURRENT LIABILITIES</t>
  </si>
  <si>
    <t>Short term Borrowings (Secured) from</t>
  </si>
  <si>
    <t>Loans payable on demand</t>
  </si>
  <si>
    <t>* From Banks (including overdraft)</t>
  </si>
  <si>
    <t>Loans and Advances from related parties</t>
  </si>
  <si>
    <t>(iii)  Joint Ventures</t>
  </si>
  <si>
    <t>(iv) Others</t>
  </si>
  <si>
    <t>Foreign Parties including Loans repayable on demand, Deposits etc.</t>
  </si>
  <si>
    <t>Others (will include Deferred payment liab., short term maturities of finance lease obligations and other loans &amp; advances etc.)</t>
  </si>
  <si>
    <t>Total short term borrowings (Secured) (1042 + 1043 + 1091 to 1098 + 1116 +1121)</t>
  </si>
  <si>
    <t>Short Term Borrowings(Unsecured) from:</t>
  </si>
  <si>
    <t>Loans Payable on Demand</t>
  </si>
  <si>
    <t>(ii) Subsidiary</t>
  </si>
  <si>
    <t xml:space="preserve">(iv) Others </t>
  </si>
  <si>
    <t>Others (will include Deferred payment Liabilities., short term maturities of finance lease obligations and other loans &amp; advances etc.)</t>
  </si>
  <si>
    <t>Total Short Term Borrowings (Unsecured) (1052 to 1059 +1081 +1074+ 1082+1087+1088)</t>
  </si>
  <si>
    <t>Other financial liabilities</t>
  </si>
  <si>
    <t>Current Maturities of long term Debt.</t>
  </si>
  <si>
    <t>Interest accrued but not due on borrowings</t>
  </si>
  <si>
    <t xml:space="preserve">Interest accrued and due on borrowings </t>
  </si>
  <si>
    <t>Unpaid Dividend</t>
  </si>
  <si>
    <t xml:space="preserve">Share application money due for refund inclu. Interest accrued thereon </t>
  </si>
  <si>
    <t>Other current liabilities</t>
  </si>
  <si>
    <t>Statutory dues</t>
  </si>
  <si>
    <t>Income/revenue received in advance</t>
  </si>
  <si>
    <t>Short-term provisions</t>
  </si>
  <si>
    <t>Current Tax Liabilities (Net)</t>
  </si>
  <si>
    <t>PART-II</t>
  </si>
  <si>
    <t>PROFIT AND LOSS ACCOUNTS DATA</t>
  </si>
  <si>
    <t>1.1 Revenue from Operations</t>
  </si>
  <si>
    <t>a) Sale of Products/Interest Income in case of Financial Enterprises</t>
  </si>
  <si>
    <t>b) Sale of services</t>
  </si>
  <si>
    <t xml:space="preserve">c) Other Operating Revenue/Revenue from other Financial Services in case of Financial Enterprises </t>
  </si>
  <si>
    <t xml:space="preserve">1.2 Other Income (details at codes from 2060 to 2150) </t>
  </si>
  <si>
    <t>Expenditure on</t>
  </si>
  <si>
    <t>2.1 Cost of Materials Consumed</t>
  </si>
  <si>
    <t>2.2 Purchase of Stock in Trade</t>
  </si>
  <si>
    <t>2.3 Changes in inventory of finished goods, work-in-progress &amp; stock in trade</t>
  </si>
  <si>
    <t>2.4 Excise Duty</t>
  </si>
  <si>
    <t>Total Expenditure (1407 + 1406 + 1419 + 1408 + 1412 + 1409 + 1415 + 1418 + 1416 + 1414+1411)</t>
  </si>
  <si>
    <t>Depreciation, Depletion &amp; Amortisation</t>
  </si>
  <si>
    <t>Impairment</t>
  </si>
  <si>
    <t>Finance Cost Charged to P&amp;L Account</t>
  </si>
  <si>
    <t>7.1 On Central Govt. Loans</t>
  </si>
  <si>
    <t>7.2 On Foreign Loans</t>
  </si>
  <si>
    <t>7.3 On Holding Company Loans</t>
  </si>
  <si>
    <t>7.4 On Bank / Cash Credits</t>
  </si>
  <si>
    <t>7.5 On State Govt. Loans</t>
  </si>
  <si>
    <t>7.6 Subsidiary</t>
  </si>
  <si>
    <t>7.7 Joint Ventures</t>
  </si>
  <si>
    <t>7.8 Associates</t>
  </si>
  <si>
    <t>7.9 Others</t>
  </si>
  <si>
    <t>7.10 Less: Finance Cost capitalised</t>
  </si>
  <si>
    <t>Total (1441 to 1447+1449+1451-1448)</t>
  </si>
  <si>
    <t>Exceptional Items</t>
  </si>
  <si>
    <t>Tax Expenses:</t>
  </si>
  <si>
    <t>Less: MAT Credit Entitlement</t>
  </si>
  <si>
    <t>Current Tax (NET) (1461-1464)</t>
  </si>
  <si>
    <t>Total Tax (1466+1463)</t>
  </si>
  <si>
    <t>Net Profit / Loss after Tax (PAT) (1468-1465)</t>
  </si>
  <si>
    <t>Profit / (Loss) from Discontinuing Operations</t>
  </si>
  <si>
    <t>Tax Expense of Discontinuing Operations</t>
  </si>
  <si>
    <t>Profit/ (Loss) from Discontinuing Operations after Tax (1491-1492)</t>
  </si>
  <si>
    <t>Net Profit/ Loss from Continuing and Discontinuing Operations (1475+1495)</t>
  </si>
  <si>
    <t>Other Comprehensive Income</t>
  </si>
  <si>
    <t>Earnings per equity share</t>
  </si>
  <si>
    <t>Foreign Exchange Earned</t>
  </si>
  <si>
    <t>19.1 Export of Goods (FOB Basis)</t>
  </si>
  <si>
    <t>19.2 Royalty, Know-how, Professional        and Consultancy Fee</t>
  </si>
  <si>
    <t>19.3 Interest &amp; Dividend</t>
  </si>
  <si>
    <t>19.4 Other Income</t>
  </si>
  <si>
    <t>Total Foreign Exchange Earned (1501 to 1504)</t>
  </si>
  <si>
    <t>Foreign Exchange Incurred</t>
  </si>
  <si>
    <t>20.1.1 Raw Materials</t>
  </si>
  <si>
    <t>20.1.2 Components &amp; Spare Parts</t>
  </si>
  <si>
    <t>20.1.3 Capital Goods</t>
  </si>
  <si>
    <t>Total (1551 to 1553)</t>
  </si>
  <si>
    <t>20.2.1 Royalty, Know-how, Professional and Consultancy Fee</t>
  </si>
  <si>
    <t xml:space="preserve">20.2.2 Interest Payments </t>
  </si>
  <si>
    <t>20.2.3 Other Expenditure</t>
  </si>
  <si>
    <t>20.2.4Dividend remitted in Foreign Currency</t>
  </si>
  <si>
    <t>Total (1561 to 1564)</t>
  </si>
  <si>
    <t>Total Foreign Exchange Incurred (1555+1570)</t>
  </si>
  <si>
    <t>Details of Other Income (Code 2150=Code 1402)</t>
  </si>
  <si>
    <t>i</t>
  </si>
  <si>
    <t>Income from Investment/Loans &amp; Associates</t>
  </si>
  <si>
    <t xml:space="preserve">1.1 From Subsidiaries </t>
  </si>
  <si>
    <t>1.1.1 Interest</t>
  </si>
  <si>
    <t>1.1.2 Dividend</t>
  </si>
  <si>
    <t>Total (2060+2070)</t>
  </si>
  <si>
    <t>1.2  From Joint Ventures</t>
  </si>
  <si>
    <t>1.2.1 Interest</t>
  </si>
  <si>
    <t>1.2.2 Dividend</t>
  </si>
  <si>
    <t>Total (2076+2077)</t>
  </si>
  <si>
    <t>1.3  From Associates</t>
  </si>
  <si>
    <t>1.3.1 Interest</t>
  </si>
  <si>
    <t xml:space="preserve">1.3.2 Dividend </t>
  </si>
  <si>
    <t>Total (2071+2072)</t>
  </si>
  <si>
    <t>Total (2090+2100)</t>
  </si>
  <si>
    <t>ii</t>
  </si>
  <si>
    <t>Provisions no longer required written back</t>
  </si>
  <si>
    <t>iii</t>
  </si>
  <si>
    <t>Profit on Sale of Assets/ Investments</t>
  </si>
  <si>
    <t>iv</t>
  </si>
  <si>
    <t>Income from Fixed Deposits</t>
  </si>
  <si>
    <t>v</t>
  </si>
  <si>
    <t>Income from Fixed Finance Lease</t>
  </si>
  <si>
    <t>vi</t>
  </si>
  <si>
    <t xml:space="preserve">Bad Debts Recovery </t>
  </si>
  <si>
    <t>vii</t>
  </si>
  <si>
    <t>Other Non-Operating Income</t>
  </si>
  <si>
    <t>* Other Income(Code 2150=Code1402)</t>
  </si>
  <si>
    <t>Details of finance cost charged to Profit &amp; Loss Accounts</t>
  </si>
  <si>
    <t>i.</t>
  </si>
  <si>
    <t xml:space="preserve"> Interest expense</t>
  </si>
  <si>
    <t>ii.</t>
  </si>
  <si>
    <t>Other borrowing Cost</t>
  </si>
  <si>
    <t>iii.</t>
  </si>
  <si>
    <t>Less: Finance Cost Capitalized ,</t>
  </si>
  <si>
    <t>iv.</t>
  </si>
  <si>
    <t>Total Finance Cost (2064+2065-2066)</t>
  </si>
  <si>
    <t>Sl.No.</t>
  </si>
  <si>
    <t>Items</t>
  </si>
  <si>
    <t>Item Code</t>
  </si>
  <si>
    <t>(a)    Software</t>
  </si>
  <si>
    <t>(b)   IPRs-Patents, Trade Marks, Technical Know-how, etc.</t>
  </si>
  <si>
    <t>(c)    Others</t>
  </si>
  <si>
    <t>a)      On Equity Shares (C4)</t>
  </si>
  <si>
    <t>b)      On Preference Shares (C5)</t>
  </si>
  <si>
    <t>2017-18 Figures in Rupees lakh (Rounded off to the nearest Lakh)</t>
  </si>
  <si>
    <t>Total Other Income (2080+2078+2075+2110+2120+2130+2140+2131to2133)</t>
  </si>
  <si>
    <t>Part-I Balance Sheet Data</t>
  </si>
  <si>
    <t>Total Investments (1310+1327)</t>
  </si>
  <si>
    <t>Part – III</t>
  </si>
  <si>
    <t>OTHER FINANCIAL DETAILS</t>
  </si>
  <si>
    <t>Sl. No.</t>
  </si>
  <si>
    <t>Figures in Rupees lakh (Rounded off to the nearest Lakh) 2017-18</t>
  </si>
  <si>
    <t>LOANS REPAID / ADJUSTED</t>
  </si>
  <si>
    <t>1.1 To Central Government</t>
  </si>
  <si>
    <t>1.2 To State Government</t>
  </si>
  <si>
    <t>1.3 To Financial Institutions / Banks</t>
  </si>
  <si>
    <t>1.4 To Others</t>
  </si>
  <si>
    <t>Total (2001 to 2004)</t>
  </si>
  <si>
    <t xml:space="preserve">PAYMENT TO CENTRAL EXCHEQUER </t>
  </si>
  <si>
    <t>(ACTUAL ON CASH BASIS)</t>
  </si>
  <si>
    <t>2.1 Interest on Central Government Loans</t>
  </si>
  <si>
    <t>2.3 Central Sales Tax #</t>
  </si>
  <si>
    <t>2.4 Central Excise  #</t>
  </si>
  <si>
    <t>2.5 Service tax #</t>
  </si>
  <si>
    <t xml:space="preserve">2.6 Customs Duty # </t>
  </si>
  <si>
    <t>2.7 Corporate Tax (incl. Fringe Benefit Tax)</t>
  </si>
  <si>
    <t>2.8 Dividend tax</t>
  </si>
  <si>
    <t>2.9 Other Taxes &amp; Duties #</t>
  </si>
  <si>
    <t xml:space="preserve">PAYMENT TO STATE EXCHEQUER </t>
  </si>
  <si>
    <t>3.1 Interest on State Government Loans</t>
  </si>
  <si>
    <t>3.2 Dividend on State Government Equity</t>
  </si>
  <si>
    <t>3.3 Sale Tax/ State VAT #</t>
  </si>
  <si>
    <t>3.4 State Excise Duty #</t>
  </si>
  <si>
    <t>3.5 Other Taxes &amp; Duties #</t>
  </si>
  <si>
    <t xml:space="preserve">EXPENDITURE ON R&amp;D </t>
  </si>
  <si>
    <t>Rent /Royalty / Cess paid</t>
  </si>
  <si>
    <t>Subsidies / Grant received from Central &amp; State Government</t>
  </si>
  <si>
    <t>6.1 Product / Service subsidy</t>
  </si>
  <si>
    <t>6.2 Cash subsidy</t>
  </si>
  <si>
    <t>6.3 Interest subsidy</t>
  </si>
  <si>
    <t>6.4 Other subsidies</t>
  </si>
  <si>
    <t>Total (2053+2054+2055+2056)</t>
  </si>
  <si>
    <t>Indirect Taxes paid to Local Authorities (Actual on Cash Basis)</t>
  </si>
  <si>
    <t>Value of Production</t>
  </si>
  <si>
    <t>Sale of Manufactured Goods (net of excise)</t>
  </si>
  <si>
    <t>Change in inventory of manufactured goods</t>
  </si>
  <si>
    <t>Value of production(2061(+) / (-) 2062)</t>
  </si>
  <si>
    <t xml:space="preserve"># Net of MODVAT                                      </t>
  </si>
  <si>
    <t>PART – IV</t>
  </si>
  <si>
    <t>State-wise Fixed Assets and Employment as on 31.03.2018</t>
  </si>
  <si>
    <t>STATE / UT in which located</t>
  </si>
  <si>
    <t>State Code</t>
  </si>
  <si>
    <t xml:space="preserve">Gross Value of Fixed Assets (including Intangible Asset, Capital Work in Progress, Intangible Assets under  development)  (Rs. in Lakhs) </t>
  </si>
  <si>
    <t>Number of Employees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</si>
  <si>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</si>
  <si>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</si>
  <si>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</si>
  <si>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</si>
  <si>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</si>
  <si>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</si>
  <si>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</si>
  <si>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</si>
  <si>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</si>
  <si>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</si>
  <si>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</si>
  <si>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</si>
  <si>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</si>
  <si>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</si>
  <si>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</si>
  <si>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</si>
  <si>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</si>
  <si>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</si>
  <si>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</si>
  <si>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</si>
  <si>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</si>
  <si>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</si>
  <si>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</si>
  <si>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</si>
  <si>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</si>
  <si>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</si>
  <si>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</si>
  <si>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Uttrakhand</t>
  </si>
  <si>
    <t>West Bengal</t>
  </si>
  <si>
    <t>Andaman &amp; Nicobar Islands</t>
  </si>
  <si>
    <t>Chandigarh</t>
  </si>
  <si>
    <t>Dadra &amp; Nagar Haveli</t>
  </si>
  <si>
    <t>Daman and Diu</t>
  </si>
  <si>
    <t>Delhi</t>
  </si>
  <si>
    <t>Lakshadweep</t>
  </si>
  <si>
    <t>Pondicherry</t>
  </si>
  <si>
    <t>Others &amp; Unallocated</t>
  </si>
  <si>
    <t>Note:</t>
  </si>
  <si>
    <t>The number of employees should include casual labours which should be equal to Item Code No. 3080.</t>
  </si>
  <si>
    <t>The number of contract workers will be shown separately in Item code No. 3159.</t>
  </si>
  <si>
    <t>Part V</t>
  </si>
  <si>
    <t>Salary &amp; Wages</t>
  </si>
  <si>
    <t>Item</t>
  </si>
  <si>
    <t>Figures in   Rupees Lakhs (2017-18)</t>
  </si>
  <si>
    <t>TOTAL SALARY WAGES ALLOWANCES PERKS, PP, SUPEANNUATION BENEITS &amp; ANY OTHER BENEFITS/EMPLOYEE EXPENSES</t>
  </si>
  <si>
    <t>1.1 Less transferred to other accounts, like capitalization of salary, wages, etc.</t>
  </si>
  <si>
    <t>1.2 Charged to P&amp;L account  (4000 – 4010)</t>
  </si>
  <si>
    <t>BREAK UP OF TOTAL SALARY WAGES &amp; BENEFITS*</t>
  </si>
  <si>
    <r>
      <t>2.1 Executives (IDA)</t>
    </r>
    <r>
      <rPr>
        <b/>
        <sz val="11"/>
        <color theme="1"/>
        <rFont val="Times New Roman"/>
        <family val="1"/>
      </rPr>
      <t xml:space="preserve"> (Board level &amp; below Board Level)</t>
    </r>
  </si>
  <si>
    <t>2.1.1 Basic DA</t>
  </si>
  <si>
    <t>2.1.2 HRA, Cost of leased accommodation</t>
  </si>
  <si>
    <t xml:space="preserve">2.1.4 Performance Related Pay </t>
  </si>
  <si>
    <t>2.1.5 Superannuation Benefits</t>
  </si>
  <si>
    <t>Total (4031 to 4035)</t>
  </si>
  <si>
    <r>
      <t xml:space="preserve">2.2 </t>
    </r>
    <r>
      <rPr>
        <b/>
        <u/>
        <sz val="11"/>
        <color theme="1"/>
        <rFont val="Times New Roman"/>
        <family val="1"/>
      </rPr>
      <t>Non-Unionized Supervisors (IDA)</t>
    </r>
  </si>
  <si>
    <t>2.2.1 Basic DA</t>
  </si>
  <si>
    <t>2.2.2HRA,Cost of leased accommodation</t>
  </si>
  <si>
    <t xml:space="preserve">2.2.4 Performance Related Pay </t>
  </si>
  <si>
    <t>2.2.5 Superannuation Benefits</t>
  </si>
  <si>
    <t>Total (4041 to 4045)</t>
  </si>
  <si>
    <r>
      <t xml:space="preserve">2.3 </t>
    </r>
    <r>
      <rPr>
        <b/>
        <u/>
        <sz val="11"/>
        <color theme="1"/>
        <rFont val="Times New Roman"/>
        <family val="1"/>
      </rPr>
      <t>Unionised Supervisors (IDA)</t>
    </r>
  </si>
  <si>
    <t>2.3.1 Basic DA</t>
  </si>
  <si>
    <t>2.3.2 HRA, Cost of leased accommodation</t>
  </si>
  <si>
    <t xml:space="preserve">2.3.4 Performance Related Pay </t>
  </si>
  <si>
    <t>2.3.5 Superannuation Benefits</t>
  </si>
  <si>
    <t>Total (4051 to 4055)</t>
  </si>
  <si>
    <r>
      <t xml:space="preserve">2.4 </t>
    </r>
    <r>
      <rPr>
        <b/>
        <u/>
        <sz val="11"/>
        <color theme="1"/>
        <rFont val="Times New Roman"/>
        <family val="1"/>
      </rPr>
      <t>Workmen (IDA)</t>
    </r>
  </si>
  <si>
    <t>2.4.1 Basic DA</t>
  </si>
  <si>
    <t>2.4.2 HRA, Cost of leased accommodation</t>
  </si>
  <si>
    <t>2.4.4 Performance Related Pay</t>
  </si>
  <si>
    <t>2.4.5 Superannuation Benefits</t>
  </si>
  <si>
    <t>Total  (4061  to 4065)</t>
  </si>
  <si>
    <t>2.5 Executives (CDA) (Board level &amp; below Board Level)</t>
  </si>
  <si>
    <t>2.5.1 Basic DA</t>
  </si>
  <si>
    <t>2.5.2 HRA, Cost of leased accommodation</t>
  </si>
  <si>
    <t xml:space="preserve">2.5.3 Other Perqs. &amp; Allowances </t>
  </si>
  <si>
    <t xml:space="preserve">2.5.4 Superannuation Benefits </t>
  </si>
  <si>
    <t>Total (4071 to 4074)</t>
  </si>
  <si>
    <t>2.6 Non-Unionized Supervisors (CDA)</t>
  </si>
  <si>
    <t>2.6.1 Basic DA</t>
  </si>
  <si>
    <t>2.6.2 HRA, Cost of leased accommodation</t>
  </si>
  <si>
    <t xml:space="preserve">2.6.3 Other Perqs. &amp; Allowances </t>
  </si>
  <si>
    <t xml:space="preserve">2.6.4 Superannuation Benefits </t>
  </si>
  <si>
    <t>Total (4081 to 4084)</t>
  </si>
  <si>
    <t>2.7 Unionised Supervisors (CDA)</t>
  </si>
  <si>
    <t>2.7.1 Basic DA</t>
  </si>
  <si>
    <t>2.7.2 HRA, Cost of leased accommodation</t>
  </si>
  <si>
    <t xml:space="preserve">2.7.4 Superannuation Benefits </t>
  </si>
  <si>
    <t xml:space="preserve">Total ( 4091TO 4094) </t>
  </si>
  <si>
    <t>2.8 Workmen (CDA)</t>
  </si>
  <si>
    <t>2.8.1 Basic DA</t>
  </si>
  <si>
    <t>2.8.2 HRA, Cost of leased accommodation</t>
  </si>
  <si>
    <t>2.8.4 Superannuation Benefits</t>
  </si>
  <si>
    <t>Total  (5001  TO 5004)</t>
  </si>
  <si>
    <t>PART VI</t>
  </si>
  <si>
    <t>Employment &amp; Social Overheads</t>
  </si>
  <si>
    <t>Figures  in Number (2017-18)</t>
  </si>
  <si>
    <t>I   EMPLOYMENT</t>
  </si>
  <si>
    <t xml:space="preserve">CATEGORY-WISE BREAK-UP OF REGULAR EMPLOYEES </t>
  </si>
  <si>
    <t xml:space="preserve">1.1.1            Managerial / Executives </t>
  </si>
  <si>
    <t>1.1.2                 Supervisory</t>
  </si>
  <si>
    <t>1.1.2.1         Unionized</t>
  </si>
  <si>
    <t>1.1.2.2        Non-unionized</t>
  </si>
  <si>
    <t xml:space="preserve"> Total   (3062+3063) </t>
  </si>
  <si>
    <t>1.1.3                    Workers</t>
  </si>
  <si>
    <t>1.1.3.1        Skilled</t>
  </si>
  <si>
    <t>1. 1.3.2      Un-skilled</t>
  </si>
  <si>
    <t xml:space="preserve">Total    (3066+3067) </t>
  </si>
  <si>
    <t xml:space="preserve">Total number    (3061+3065+3070) </t>
  </si>
  <si>
    <t>CATEGORY-WISE BREAK-UP OF REGULAR EMPLOYEES   (IDA)</t>
  </si>
  <si>
    <t xml:space="preserve">1.2.1            Managerial / Executives </t>
  </si>
  <si>
    <t>1.2.2                 Supervisory</t>
  </si>
  <si>
    <t>1.2.2.1        Unionized</t>
  </si>
  <si>
    <t>1.2.2.2        Non-unionized</t>
  </si>
  <si>
    <t xml:space="preserve">Total   (3082+3083) </t>
  </si>
  <si>
    <t>1.2.3                 Workers</t>
  </si>
  <si>
    <t>1.2.3.1        Skilled</t>
  </si>
  <si>
    <t xml:space="preserve">1.2.3.2       Un-skilled </t>
  </si>
  <si>
    <t xml:space="preserve">Total    (3086+3087) </t>
  </si>
  <si>
    <t xml:space="preserve">Total number    (3081+3085+3090) </t>
  </si>
  <si>
    <t xml:space="preserve">1.3.1            Managerial / Executives </t>
  </si>
  <si>
    <t>1.3.2                 Supervisory</t>
  </si>
  <si>
    <t>1.3.2.1       Unionized</t>
  </si>
  <si>
    <t>1.3.2.2        Non-unionized</t>
  </si>
  <si>
    <t xml:space="preserve">Total   (3111+3112) </t>
  </si>
  <si>
    <t xml:space="preserve">1.3.3                 Workers </t>
  </si>
  <si>
    <t>1.3.3.1        Skilled</t>
  </si>
  <si>
    <t>1.3.3.2         Un-skilled</t>
  </si>
  <si>
    <t>Total    (3116+3117)</t>
  </si>
  <si>
    <t xml:space="preserve">Total number    (3110+3115+3120) </t>
  </si>
  <si>
    <t>CATEGORY-WISE BREAK-UP OF REGULAR FEMALE EMPLOYEES</t>
  </si>
  <si>
    <t xml:space="preserve">1.4.1            Managerial / Executives </t>
  </si>
  <si>
    <t>1.4.2                 Supervisory</t>
  </si>
  <si>
    <t>1.4.2.1       Unionized</t>
  </si>
  <si>
    <t>1.4.2.2        Non-unionized</t>
  </si>
  <si>
    <t xml:space="preserve">Total   (3132+3133) </t>
  </si>
  <si>
    <t>1.4.3              Workers</t>
  </si>
  <si>
    <t>1.4.3.1         Skilled</t>
  </si>
  <si>
    <t>1.4.3.2         Un-skilled</t>
  </si>
  <si>
    <t xml:space="preserve">Total    (3136+3137) </t>
  </si>
  <si>
    <t xml:space="preserve"> Total number of female employees    (3131+3135+3140)</t>
  </si>
  <si>
    <t xml:space="preserve">TOTAL CASUAL / DAILY RATED WORKER </t>
  </si>
  <si>
    <t>TOTAL CONTRACT WORKERS / EMPLOYEES</t>
  </si>
  <si>
    <t xml:space="preserve">1.7.1            Managerial/Executives </t>
  </si>
  <si>
    <t xml:space="preserve">1.7.2            Supervisors(Non-Unionized) </t>
  </si>
  <si>
    <t xml:space="preserve">1.7.3            Supervisors  (Unionized) </t>
  </si>
  <si>
    <t xml:space="preserve">1.7.4            Workers </t>
  </si>
  <si>
    <t xml:space="preserve">                   Total     (3261 to 3264)</t>
  </si>
  <si>
    <t xml:space="preserve">1.8.1            Managerial/Executives </t>
  </si>
  <si>
    <t xml:space="preserve">1.8.2            Supervisors(Non-Unionized) </t>
  </si>
  <si>
    <t xml:space="preserve">1.8.3            Supervisors  (Unionized) </t>
  </si>
  <si>
    <t xml:space="preserve">1.8.4            Workers </t>
  </si>
  <si>
    <t xml:space="preserve">                   Total       (3241 to 3244)</t>
  </si>
  <si>
    <t xml:space="preserve">NUMBER OF FEMALE EMPLOYEES RECRUITED </t>
  </si>
  <si>
    <t xml:space="preserve">1.9.1            Managerial/Executives </t>
  </si>
  <si>
    <t xml:space="preserve">1.9.2            Supervisors </t>
  </si>
  <si>
    <t xml:space="preserve">1.9.3             Workers </t>
  </si>
  <si>
    <t xml:space="preserve">                   Total      (3251 to 3253) </t>
  </si>
  <si>
    <t>1.10</t>
  </si>
  <si>
    <t>ATTRITION DURING THE YEAR</t>
  </si>
  <si>
    <t xml:space="preserve">1.10.1           Executives </t>
  </si>
  <si>
    <t xml:space="preserve">1.10.2           Supervisors(Non-Unionized) </t>
  </si>
  <si>
    <t xml:space="preserve">1.10.3           Supervisors  (Unionized) </t>
  </si>
  <si>
    <t xml:space="preserve">1.10.4           Workers </t>
  </si>
  <si>
    <t>NEW EMPLOYEES JOINED</t>
  </si>
  <si>
    <t xml:space="preserve">1.11.1           Executives </t>
  </si>
  <si>
    <t xml:space="preserve">1.11.2           Supervisors(Non-Unionized) </t>
  </si>
  <si>
    <t xml:space="preserve">1.11.3           Supervisors  (Unionized) </t>
  </si>
  <si>
    <t xml:space="preserve">1.11.4           Workers </t>
  </si>
  <si>
    <t>Total    (3536+3537+3538+3539)</t>
  </si>
  <si>
    <t xml:space="preserve">SURPLUS MANPOWER IDENTIFIED </t>
  </si>
  <si>
    <t xml:space="preserve">1.12.1            Managerial/Executives </t>
  </si>
  <si>
    <t xml:space="preserve">1.12.2            Supervisors </t>
  </si>
  <si>
    <t xml:space="preserve">1.12.3            Workers </t>
  </si>
  <si>
    <t xml:space="preserve">                  Total           (3181 to 3183) </t>
  </si>
  <si>
    <t>1.13      Number of employees who sought retirement under VRS during current year</t>
  </si>
  <si>
    <r>
      <t>1.13.</t>
    </r>
    <r>
      <rPr>
        <sz val="11"/>
        <color theme="1"/>
        <rFont val="Times New Roman"/>
        <family val="1"/>
      </rPr>
      <t>1           Managerial/Executive</t>
    </r>
  </si>
  <si>
    <t>1.13.2           Supervisors</t>
  </si>
  <si>
    <t>1.13.3           Workers</t>
  </si>
  <si>
    <t>Total    (3186 to 3188)</t>
  </si>
  <si>
    <t>Code No. 3100 + 3130 = 3080</t>
  </si>
  <si>
    <t xml:space="preserve">1.14.1            Managerial/Executives </t>
  </si>
  <si>
    <t xml:space="preserve">1.14.2            Supervisors </t>
  </si>
  <si>
    <t xml:space="preserve">1.14.3             Workers </t>
  </si>
  <si>
    <t xml:space="preserve">               Total    (3196 to 3198) </t>
  </si>
  <si>
    <t>AMOUNT SPENT ON PAYMENT UNDER</t>
  </si>
  <si>
    <t xml:space="preserve"> VRS    (Rs. in Lakhs)</t>
  </si>
  <si>
    <t xml:space="preserve">1.15.1            Managerial/Executives </t>
  </si>
  <si>
    <t xml:space="preserve">1.15.2            Supervisors </t>
  </si>
  <si>
    <t xml:space="preserve">1.15.3            Workers </t>
  </si>
  <si>
    <t xml:space="preserve">                Total       (3211 to 3213)   ( Rs. Lakhs)</t>
  </si>
  <si>
    <t>VRS Funding During the Year  (Rs. in Lakhs)</t>
  </si>
  <si>
    <t xml:space="preserve">1.16.1            Through own resources </t>
  </si>
  <si>
    <t xml:space="preserve">1.16.2            Through budgetary support </t>
  </si>
  <si>
    <t xml:space="preserve">                      Total   (3216 + 3217)  ( Rs. in Lakhs)</t>
  </si>
  <si>
    <t xml:space="preserve">NUMBER OF POSTS ABOLISHED / SURRENDERED DUE TO VRS </t>
  </si>
  <si>
    <t xml:space="preserve">1.17.1           Managerial/Executives </t>
  </si>
  <si>
    <t xml:space="preserve">1.17.2          Supervisors </t>
  </si>
  <si>
    <t xml:space="preserve">1.17.3           Workers </t>
  </si>
  <si>
    <t xml:space="preserve">               Total       (3231 to 3233) </t>
  </si>
  <si>
    <t>DATE OF INTRODUCTION OF VRS IN COMPANY</t>
  </si>
  <si>
    <t>TOTAL (CUMULATIVE) NUMBER OF EMPLOYEES LEFT UNDER VRS SINCE INTRODUCTION OF VRS IN THE COMPANY:</t>
  </si>
  <si>
    <t>1.20</t>
  </si>
  <si>
    <t>LEVEL-WISE BREK UP  OF EXECUTIVES (IDA)</t>
  </si>
  <si>
    <t>1.20.1      E 0 to E-6</t>
  </si>
  <si>
    <t xml:space="preserve">1.20.2      E 7 to E - 9 </t>
  </si>
  <si>
    <t>1.20.3      Functional Directors + CEO</t>
  </si>
  <si>
    <t xml:space="preserve"> 1.20.4     Total (IDA) 3541 to  3543</t>
  </si>
  <si>
    <t>LEVEL-WISE BREK UP  OF EXECUTIVES (CDA)</t>
  </si>
  <si>
    <t xml:space="preserve"> 1.21.1      E 0 to E-6</t>
  </si>
  <si>
    <t xml:space="preserve"> 1.21.2      E 7 to E  9 </t>
  </si>
  <si>
    <t xml:space="preserve"> 1.21.3      Functional Directors + CEO</t>
  </si>
  <si>
    <t xml:space="preserve"> 1.21.4     Total (CDA) 3551 to  3553</t>
  </si>
  <si>
    <t>Total (IDA+CDA) (3550+3555)</t>
  </si>
  <si>
    <t>NO. OF EMPLOYEES ON LEASED ACCOMMODATION</t>
  </si>
  <si>
    <t xml:space="preserve">1.22.1            Executives </t>
  </si>
  <si>
    <t xml:space="preserve">1.22.2            Supervisors (Non-unionized) </t>
  </si>
  <si>
    <t xml:space="preserve">1.22.3            Supervisors  (unionized) </t>
  </si>
  <si>
    <t xml:space="preserve">1.22.4            Workers </t>
  </si>
  <si>
    <t xml:space="preserve">                   Total     (3561 to 3564)</t>
  </si>
  <si>
    <t xml:space="preserve">                       </t>
  </si>
  <si>
    <t xml:space="preserve">1.24.1     Salary and Wages Dues </t>
  </si>
  <si>
    <t>1.24.2     Statutory Dues</t>
  </si>
  <si>
    <t>1.24.3     Others Dues</t>
  </si>
  <si>
    <t xml:space="preserve"> Total (3341+3342+3343)</t>
  </si>
  <si>
    <t xml:space="preserve"> 1.25.1     Salary &amp; Wages</t>
  </si>
  <si>
    <t>1.25.2     Statuary Dues</t>
  </si>
  <si>
    <t>1.25.3     Other Dues</t>
  </si>
  <si>
    <t>Total (3346+3347+3348)</t>
  </si>
  <si>
    <t>SOCIAL OVERHEADS</t>
  </si>
  <si>
    <t>EMPLOYEES ELIGIBLE FOR ACCOMMODATION  (in Numbers)</t>
  </si>
  <si>
    <t>HOUSES CONSTRUCTED UPTO THE YEAR  (Number)</t>
  </si>
  <si>
    <t xml:space="preserve">HOUSES UNDER CONSTRUCTION (Number) </t>
  </si>
  <si>
    <t xml:space="preserve">CAPITAL COST OF TOWNSHIP   (Rs. in Lakhs)  </t>
  </si>
  <si>
    <t xml:space="preserve">TOWNSHIP MAINTENANCE &amp; ADMN. EXP   (Rs. in Lakhs) </t>
  </si>
  <si>
    <t xml:space="preserve">DEPRECIATION ON TOWNSHIP (for current year only)   (Rs. in Lakhs)  </t>
  </si>
  <si>
    <t>INTERST ON CAPITAL (Township) (Rs. in Lakhs)</t>
  </si>
  <si>
    <t>RENT AND OTHER RECEIPTS TOWARDS HOUSE LEASE  (Rs. in Lakhs)</t>
  </si>
  <si>
    <t>EDUCATIONAL, MEDICAL &amp; SOCIAL OVERHEADS   (Rs. in Lakhs)</t>
  </si>
  <si>
    <t>MEDICAL REIMBURSEMENT /MEDICAL FACILITIES (excluding Health Insurance) (Rs. in Lakhs)</t>
  </si>
  <si>
    <t>PREMIUM ON HEALTH INSURANCE (if any) (Rs.in Lakhs)</t>
  </si>
  <si>
    <t>III     STRENGTH OF SC / ST / OBC / MINIORTY / Disable/ Ex-Service Men/ Sports Quota Employees</t>
  </si>
  <si>
    <t xml:space="preserve"> Strength of SC Employees</t>
  </si>
  <si>
    <t>3.1.1            Managerial / Executives</t>
  </si>
  <si>
    <t>3.1.2                Supervisory</t>
  </si>
  <si>
    <t>3.1.2.1         Unionized</t>
  </si>
  <si>
    <t>3.1.2.2         Non-unionized</t>
  </si>
  <si>
    <t>Total (3402+3403)</t>
  </si>
  <si>
    <t>3.1.3            Workers</t>
  </si>
  <si>
    <t xml:space="preserve"> 3.1.3.1        Skilled</t>
  </si>
  <si>
    <t xml:space="preserve"> 3.1.3.2        Un-skilled</t>
  </si>
  <si>
    <t xml:space="preserve">Total    (3406+3407) </t>
  </si>
  <si>
    <t xml:space="preserve">                          Total   SCs   (3401+3405+3409) </t>
  </si>
  <si>
    <t>Strength of ST Employees</t>
  </si>
  <si>
    <t xml:space="preserve">3.2.1            Managerial / Executives </t>
  </si>
  <si>
    <t>3.2.2          Supervisory</t>
  </si>
  <si>
    <t>3.2.2.1       Unionized</t>
  </si>
  <si>
    <t>3.2.2.2       Non-unionized</t>
  </si>
  <si>
    <t xml:space="preserve"> Total   (3412+3413)</t>
  </si>
  <si>
    <t>3.2.3          Workers</t>
  </si>
  <si>
    <t>3.2.3.1       Skilled</t>
  </si>
  <si>
    <t xml:space="preserve"> 3.2.3.2      Un-skilled</t>
  </si>
  <si>
    <t xml:space="preserve">Total    (3416+3417) </t>
  </si>
  <si>
    <t xml:space="preserve">Total   STs   (3411+3415+3419) </t>
  </si>
  <si>
    <t xml:space="preserve"> Strength of OBC Employees</t>
  </si>
  <si>
    <t xml:space="preserve">3.3.1          Managerial / Executives </t>
  </si>
  <si>
    <t>3.3.2              Supervisory</t>
  </si>
  <si>
    <t xml:space="preserve"> 3.3.2.1      Unionized</t>
  </si>
  <si>
    <t>3.3.2.2       Non-unionized</t>
  </si>
  <si>
    <t xml:space="preserve">Total         (3422+3423) </t>
  </si>
  <si>
    <t>3.3.3              Workers</t>
  </si>
  <si>
    <t>3.3.3.1       Skilled</t>
  </si>
  <si>
    <t>3.3.3.2       Un-skilled</t>
  </si>
  <si>
    <t xml:space="preserve"> Total         (3426+3427) </t>
  </si>
  <si>
    <t>Total   OBCs   (3421+3425+3429)</t>
  </si>
  <si>
    <t xml:space="preserve"> Strength of Minority Employees</t>
  </si>
  <si>
    <t xml:space="preserve">3.4.1         Managerial / Executives </t>
  </si>
  <si>
    <t>3.4.2             Supervisory</t>
  </si>
  <si>
    <t>3.4.2.1      Unionized</t>
  </si>
  <si>
    <t>3.4.2.2      Non-unionized</t>
  </si>
  <si>
    <t xml:space="preserve">Total   (3432+3433) </t>
  </si>
  <si>
    <t>3.4.3             Workers</t>
  </si>
  <si>
    <t>3.4.3.1      Skilled</t>
  </si>
  <si>
    <t>3.4.3.2      Un-skilled</t>
  </si>
  <si>
    <t xml:space="preserve">Total        (3436+3437) </t>
  </si>
  <si>
    <t xml:space="preserve"> Total Minorities      (3431+3435+3439)             </t>
  </si>
  <si>
    <t>Grand Total        (3410+3420+3430+3440)</t>
  </si>
  <si>
    <t>Strength of Disabled (Divyangjan) Employees</t>
  </si>
  <si>
    <t>3.5.1        Managerial/Executive</t>
  </si>
  <si>
    <t>3.5.1.1     Visually Disabled (Divyangjan)</t>
  </si>
  <si>
    <t xml:space="preserve"> 3.5.1.2    Orthopedically  Disabled (Divyangjan)</t>
  </si>
  <si>
    <t>3.5.1.3     Hearing Disabled (Divyangjan)</t>
  </si>
  <si>
    <t>3.5.1.4     Other Disabled (Divyangjan)</t>
  </si>
  <si>
    <t>Total (3462 to 3464+3459)</t>
  </si>
  <si>
    <t>3.5.2           Supervisory</t>
  </si>
  <si>
    <t>3.5.2.1        Unionized</t>
  </si>
  <si>
    <t>3.5.2.1.1     Visually Disabled (Divyangjan)</t>
  </si>
  <si>
    <t>3.5.2.1.2     Orthopedically  Disabled (Divyangjan)</t>
  </si>
  <si>
    <t>3.5.2.1.3     Hearing Disabled (Divyangjan)</t>
  </si>
  <si>
    <t>3.5.2.1.4     Other Disabled (Divyangjan)</t>
  </si>
  <si>
    <t>Total (3466 to 3469)</t>
  </si>
  <si>
    <t>3.5.2.2        Non-unionized</t>
  </si>
  <si>
    <t>3.5.2.2.1     Visually Disabled (Divyangjan)</t>
  </si>
  <si>
    <t>3.5.2.2.2     Orthopedically  Disabled (Divyangjan)</t>
  </si>
  <si>
    <t>3.5.2.2.3     Hearing Disabled (Divyangjan)</t>
  </si>
  <si>
    <t>3.5.2.2.4     Other Disabled (Divyangjan)</t>
  </si>
  <si>
    <t>Total (3501 to 3504)</t>
  </si>
  <si>
    <t>3.5.3          Workers</t>
  </si>
  <si>
    <t xml:space="preserve">   </t>
  </si>
  <si>
    <t xml:space="preserve"> 3.5.3.1      Skilled</t>
  </si>
  <si>
    <t>3.5.3.1.1    Visually Disabled (Divyangjan)</t>
  </si>
  <si>
    <t>3.5.3.1.2    Orthopedically  Disabled (Divyangjan)</t>
  </si>
  <si>
    <t xml:space="preserve"> 3.5.3.1.3     Hearing Disabled (Divyangjan)</t>
  </si>
  <si>
    <t>3.5.3.1.4     Other Disabled (Divyangjan)</t>
  </si>
  <si>
    <t>Total (3506 to 3509)</t>
  </si>
  <si>
    <t>3.5.3.2 Unskilled</t>
  </si>
  <si>
    <t>3.5.3.2.1    Visually Disabled (Divyangjan)</t>
  </si>
  <si>
    <t xml:space="preserve"> 3.5.3.2.2    Orthopedically  Disabled (Divyangjan)</t>
  </si>
  <si>
    <t>3.5.3.2.3     Hearing Disabled (Divyangjan)</t>
  </si>
  <si>
    <t>3.5.3.2.4     Other Disabled (Divyangjan)</t>
  </si>
  <si>
    <t>Total (3511 to 3514)</t>
  </si>
  <si>
    <r>
      <t xml:space="preserve"> Total </t>
    </r>
    <r>
      <rPr>
        <sz val="11"/>
        <color theme="1"/>
        <rFont val="Times New Roman"/>
        <family val="1"/>
      </rPr>
      <t>Disabled (Divyangjan)</t>
    </r>
    <r>
      <rPr>
        <b/>
        <sz val="11"/>
        <color theme="1"/>
        <rFont val="Times New Roman"/>
        <family val="1"/>
      </rPr>
      <t xml:space="preserve"> (3465+3470+3505+3510+3515)</t>
    </r>
  </si>
  <si>
    <t>3.6.1   Managerial Executive</t>
  </si>
  <si>
    <t xml:space="preserve">3.6.2   Supervisory </t>
  </si>
  <si>
    <t xml:space="preserve">3.6.2.1   Unionized </t>
  </si>
  <si>
    <t>3.6.2.2   Non-Unionized</t>
  </si>
  <si>
    <t>Total (3618+3619)</t>
  </si>
  <si>
    <t>3.6.3   Workers</t>
  </si>
  <si>
    <t>3.6.3.1   Skilled</t>
  </si>
  <si>
    <t>3.6.3.2   Un-Skilled</t>
  </si>
  <si>
    <t>Total  (3621+3622)</t>
  </si>
  <si>
    <t>Total Ex-Serviceman (3617+3620+3625)</t>
  </si>
  <si>
    <t>3.7.1   Managerial Executive</t>
  </si>
  <si>
    <t>3.7.2   Supervisory</t>
  </si>
  <si>
    <t>3.7.2.1   Unionized</t>
  </si>
  <si>
    <t>3.7.2.2   Non-Unionized</t>
  </si>
  <si>
    <t>Total (3632+3633)</t>
  </si>
  <si>
    <t>3.7.3   Workers</t>
  </si>
  <si>
    <t>3.7.3.1   Skilled</t>
  </si>
  <si>
    <t>3.7.3.2   Un-Skilled</t>
  </si>
  <si>
    <t>Total  (3636+3637)</t>
  </si>
  <si>
    <t>Total employees Sport Quota (3631+3635+3638)</t>
  </si>
  <si>
    <t>IV</t>
  </si>
  <si>
    <r>
      <t xml:space="preserve">              </t>
    </r>
    <r>
      <rPr>
        <b/>
        <u/>
        <sz val="11"/>
        <color theme="1"/>
        <rFont val="Times New Roman"/>
        <family val="1"/>
      </rPr>
      <t>STATUS OF PAY REVISION</t>
    </r>
  </si>
  <si>
    <t>V</t>
  </si>
  <si>
    <t>RETIREMENT AGE     (in years)</t>
  </si>
  <si>
    <t>VI     Details of total Board of Directors as on 31.03.2018</t>
  </si>
  <si>
    <t>Functional Directors</t>
  </si>
  <si>
    <t>Government Directors</t>
  </si>
  <si>
    <t>Non-Official Directors</t>
  </si>
  <si>
    <t>6.9   Number of vacant post</t>
  </si>
  <si>
    <t>Women Directors</t>
  </si>
  <si>
    <r>
      <t xml:space="preserve">VII                </t>
    </r>
    <r>
      <rPr>
        <b/>
        <sz val="11"/>
        <color theme="1"/>
        <rFont val="Times New Roman"/>
        <family val="1"/>
      </rPr>
      <t>No. of Female Employees as on 31.3.2018</t>
    </r>
  </si>
  <si>
    <t>VIII</t>
  </si>
  <si>
    <t xml:space="preserve">Contingent Liabilities and Commitments </t>
  </si>
  <si>
    <t>8.1.1   Claims against company not acknowledged as debt</t>
  </si>
  <si>
    <t>8.1.2   Guarantees excluding financial guarantees</t>
  </si>
  <si>
    <t>8.1.3   Others</t>
  </si>
  <si>
    <t>IX</t>
  </si>
  <si>
    <t>X</t>
  </si>
  <si>
    <t>Other Details</t>
  </si>
  <si>
    <t>XI   Details of CSR activities (Rs. in lakh)</t>
  </si>
  <si>
    <t>Total   (1423+1429)</t>
  </si>
  <si>
    <t>XII   Activity wise CSR expenditure (2017-18)</t>
  </si>
  <si>
    <t>Item no. in Schedule VII</t>
  </si>
  <si>
    <t xml:space="preserve">Sectors </t>
  </si>
  <si>
    <t>Actual Expenditure (Rs.in lakhs)</t>
  </si>
  <si>
    <t>Eradicating Hunger and Poverty, Health Care and Sanitation</t>
  </si>
  <si>
    <t>Education and Skill Development</t>
  </si>
  <si>
    <t>Empowerment of Women and other Economically Backward Sections</t>
  </si>
  <si>
    <t>Environmental Sustainability</t>
  </si>
  <si>
    <t>Art &amp; Culture</t>
  </si>
  <si>
    <t>Armed Forces welfare</t>
  </si>
  <si>
    <t>Sports</t>
  </si>
  <si>
    <t xml:space="preserve">Contribution to funds setup by Central Government </t>
  </si>
  <si>
    <t>Contribution to Technology Incubators</t>
  </si>
  <si>
    <t>Rural Development</t>
  </si>
  <si>
    <t>Slum Area Development</t>
  </si>
  <si>
    <t>XIII    Details of Investment made in foreign projects (Rs.in Lakhs)</t>
  </si>
  <si>
    <t>Through</t>
  </si>
  <si>
    <t>As on 31.03.2018</t>
  </si>
  <si>
    <t>Subsidiaries</t>
  </si>
  <si>
    <t>Total Investment in foreign projects (1571+1572+1573)</t>
  </si>
  <si>
    <t>XIV   Details of Credit Rating  (outstanding as on 31.03.2018)</t>
  </si>
  <si>
    <t>Rating</t>
  </si>
  <si>
    <t>PART VII</t>
  </si>
  <si>
    <r>
      <t xml:space="preserve">     </t>
    </r>
    <r>
      <rPr>
        <b/>
        <u/>
        <sz val="11"/>
        <color theme="1"/>
        <rFont val="Times New Roman"/>
        <family val="1"/>
      </rPr>
      <t>Miscellaneous Information</t>
    </r>
  </si>
  <si>
    <t>I</t>
  </si>
  <si>
    <t>Skill / Trade training facilities of CPSEs</t>
  </si>
  <si>
    <t>Whether Skill Training facilities in CPSE is existing?</t>
  </si>
  <si>
    <t>Yes /No</t>
  </si>
  <si>
    <t>If yes, areas of skill training</t>
  </si>
  <si>
    <t>Whether Skill Training being imparted to</t>
  </si>
  <si>
    <t>Own Employees / outsiders</t>
  </si>
  <si>
    <t>Whether spare capacity is available in with CPSE to impart Skill Training to outsiders?</t>
  </si>
  <si>
    <t>Yes / No</t>
  </si>
  <si>
    <t>If yes, the areas of Skill in which training can be in imparted.</t>
  </si>
  <si>
    <t xml:space="preserve"> </t>
  </si>
  <si>
    <t>Contribution of CPSEs in developing skill training institutes</t>
  </si>
  <si>
    <t>Number of unemployed youth trained</t>
  </si>
  <si>
    <t>number of people given placement after training</t>
  </si>
  <si>
    <t>II.         PRODUCT / SERVICES DETAILS    (main activities)</t>
  </si>
  <si>
    <r>
      <t>III</t>
    </r>
    <r>
      <rPr>
        <sz val="11"/>
        <color theme="1"/>
        <rFont val="Times New Roman"/>
        <family val="1"/>
      </rPr>
      <t>. 3.1</t>
    </r>
  </si>
  <si>
    <t>Reasons for increase / decrease in profitability of CPSEs (Attach Brief information)</t>
  </si>
  <si>
    <t>Face Value of share (in Rs.)</t>
  </si>
  <si>
    <t xml:space="preserve">        IV.       STRATEGIC ISSUES                </t>
  </si>
  <si>
    <t>Restructuring Plan    (Details of Financial Restructuring Plan)</t>
  </si>
  <si>
    <t>4.1.1     Date of sanction by BIFR</t>
  </si>
  <si>
    <t>4.1.2     Date of recommendation by BRPSE</t>
  </si>
  <si>
    <t>4.1.3     Date of Government approval</t>
  </si>
  <si>
    <t>New Initiatives during the year</t>
  </si>
  <si>
    <t>4.2.1          Details of business restructuring, if any</t>
  </si>
  <si>
    <t>4.2.2          Formation of JVs / Subsidiaries in India / Abroad</t>
  </si>
  <si>
    <t xml:space="preserve">                4.2.2.1        Under execution</t>
  </si>
  <si>
    <t xml:space="preserve">                   4.2.2.2        Proposed</t>
  </si>
  <si>
    <t>4.2.3      Details of efforts made for modernization along with resources of funding Expansion Plans / Diversification Plans</t>
  </si>
  <si>
    <t xml:space="preserve">                   4.2.3.1       Under execution</t>
  </si>
  <si>
    <t xml:space="preserve">                   4.2.3.2       Proposed</t>
  </si>
  <si>
    <t>4.2.4      Adoption of New Technologies for improvement in production / design and production process</t>
  </si>
  <si>
    <t>4.2.5           Research &amp; Development(R&amp;D)</t>
  </si>
  <si>
    <t>4.2.6           Energy conservation</t>
  </si>
  <si>
    <t xml:space="preserve">4.2.7           Environmental initiatives  </t>
  </si>
  <si>
    <t>4.2.8          Brief evaluation of new initiatives.</t>
  </si>
  <si>
    <t xml:space="preserve">         OTHER INFORMATION</t>
  </si>
  <si>
    <t>5.1.1       Non-Plan    (Rs. in Lakhs)</t>
  </si>
  <si>
    <t xml:space="preserve">                5.1.1.1        Wages &amp; Salary</t>
  </si>
  <si>
    <t xml:space="preserve">                5.1.1.2        VRS / VSS</t>
  </si>
  <si>
    <t xml:space="preserve">                5.1.1.3        Grants  </t>
  </si>
  <si>
    <t xml:space="preserve">                5.1.1.4        Subsidy related to administered prices  </t>
  </si>
  <si>
    <t xml:space="preserve">                5.1.1.5        Others  </t>
  </si>
  <si>
    <t xml:space="preserve">                                   Total          (Rs. in Lakhs)</t>
  </si>
  <si>
    <t>5.1.2      Non - Plan              (Rs. in Lakhs)</t>
  </si>
  <si>
    <t xml:space="preserve">                5.1.2.1         Equity  </t>
  </si>
  <si>
    <t xml:space="preserve">                5.1.2.2         Loan</t>
  </si>
  <si>
    <t xml:space="preserve">                5.1.2.3         Others  </t>
  </si>
  <si>
    <t xml:space="preserve">                                    Total    (Rs. in Lakhs)</t>
  </si>
  <si>
    <t>5.2            Details of individual product category / services (maximum 10)</t>
  </si>
  <si>
    <t xml:space="preserve">Units  </t>
  </si>
  <si>
    <t>2015-16</t>
  </si>
  <si>
    <t>5.2.1</t>
  </si>
  <si>
    <t>Name of Product / Service</t>
  </si>
  <si>
    <t>5.2.2</t>
  </si>
  <si>
    <t>Unit of Measurement</t>
  </si>
  <si>
    <t>5.2.3</t>
  </si>
  <si>
    <t>Installed Capacity  for the product/services</t>
  </si>
  <si>
    <t>5.2.4</t>
  </si>
  <si>
    <t xml:space="preserve">Actual Production       (Product / Service </t>
  </si>
  <si>
    <t>5.2.5</t>
  </si>
  <si>
    <t xml:space="preserve">Capacity utilization  (Product / Service)   %    </t>
  </si>
  <si>
    <t>5.2.6</t>
  </si>
  <si>
    <t>Sales Turnover (Product/services) Rs. in lakh</t>
  </si>
  <si>
    <t>5.2.7</t>
  </si>
  <si>
    <t>Domestic Market Share of product / service in %age</t>
  </si>
  <si>
    <t>Unit-wise details of VRS optees</t>
  </si>
  <si>
    <t>VI        LAND DETAILS</t>
  </si>
  <si>
    <t>Sr. No.</t>
  </si>
  <si>
    <t>Location of the Land /Address</t>
  </si>
  <si>
    <t>6.1.1       State     *</t>
  </si>
  <si>
    <t>6.1.2       District   *</t>
  </si>
  <si>
    <t>6.1.3       City/Township/Village   *</t>
  </si>
  <si>
    <t>6.1.4       Municipal Area/Notified/Ward   *</t>
  </si>
  <si>
    <t>6.1.5       Plot/House No.</t>
  </si>
  <si>
    <t>6.1.6       Pin Code</t>
  </si>
  <si>
    <t>Land Area (in Sq. Meter) #</t>
  </si>
  <si>
    <t>6.2.1       Total Area</t>
  </si>
  <si>
    <t>6.2.2       Built Up Area</t>
  </si>
  <si>
    <t>Land Status</t>
  </si>
  <si>
    <t>o   Freehold</t>
  </si>
  <si>
    <t>o   Leased</t>
  </si>
  <si>
    <t>Land Use classification Area</t>
  </si>
  <si>
    <t xml:space="preserve">o   Commercial </t>
  </si>
  <si>
    <t xml:space="preserve">o   Residential </t>
  </si>
  <si>
    <t>o   Forest</t>
  </si>
  <si>
    <t>o   Non-agricultural</t>
  </si>
  <si>
    <t>o   Barren</t>
  </si>
  <si>
    <t>o   Pastures</t>
  </si>
  <si>
    <t xml:space="preserve">o   Cultivable </t>
  </si>
  <si>
    <t>o   Others</t>
  </si>
  <si>
    <t>Year of Review of Land use classification</t>
  </si>
  <si>
    <r>
      <t xml:space="preserve">Note: Details are to be given </t>
    </r>
    <r>
      <rPr>
        <u/>
        <sz val="11"/>
        <color theme="1"/>
        <rFont val="Times New Roman"/>
        <family val="1"/>
      </rPr>
      <t>separately</t>
    </r>
    <r>
      <rPr>
        <sz val="11"/>
        <color theme="1"/>
        <rFont val="Times New Roman"/>
        <family val="1"/>
      </rPr>
      <t xml:space="preserve"> for each piece of land holding by a CPSE.</t>
    </r>
  </si>
  <si>
    <t xml:space="preserve">* Mandatory </t>
  </si>
  <si>
    <t># Total of 6.2.2 to 6.2.6 should be equal to 6.2.1</t>
  </si>
  <si>
    <t>Profit Before Tax (PBT) (1455-1427)</t>
  </si>
  <si>
    <t>Investment Property (Net) (1271-1272)</t>
  </si>
  <si>
    <t>Total Inventories  (1531 to 1536)</t>
  </si>
  <si>
    <t>Total other Intangible Assets (Net) (1209-1218)</t>
  </si>
  <si>
    <t>Total Long-term Provisions (1117+1118)</t>
  </si>
  <si>
    <t>Dividend Declared on Equity Shares (C2)</t>
  </si>
  <si>
    <t>2.2.3 Other Perqs. &amp; Allowances including the allowances kept outside the 50% ceiling (other pay revisions)/35% ceiling (2017 pay revision)</t>
  </si>
  <si>
    <t>2.3.3 Other Perqs. &amp; Allowances including the allowances kept outside the 50% ceiling (other pay revisions)/35% ceiling (2017 pay revision)</t>
  </si>
  <si>
    <t>2.4.3 Other Perqs. &amp; Allowances including the allowances kept outside the 50% ceiling (other pay revisions)/35% ceiling (2017 pay revision)</t>
  </si>
  <si>
    <t>2.7.3 Other Perqs. &amp; Allowances</t>
  </si>
  <si>
    <t>2.8.3 Other Perqs. &amp; Allowances</t>
  </si>
  <si>
    <t>Total Contingent Liabilities (3701 TO 3703)</t>
  </si>
  <si>
    <t xml:space="preserve">Total  CSR expenditure (3711 TO 3721) </t>
  </si>
  <si>
    <t>Item code 3722 should be equal to 1413</t>
  </si>
  <si>
    <t>As on 31.3.2018</t>
  </si>
  <si>
    <t>2017-18</t>
  </si>
  <si>
    <t xml:space="preserve">2016-17   </t>
  </si>
  <si>
    <t>Total Long Term Borrowings (Unsecured) (1061 to 1064 + 1066 to 1071 +1084+1085 + 1115)</t>
  </si>
  <si>
    <t>Total Property, Plant and Equipment (Gross) (1201 to 1205)</t>
  </si>
  <si>
    <t>Accumulated Depreciation</t>
  </si>
  <si>
    <t>Total Reserves &amp; Surplus (1021 + 1022 + 1024 + 1029 + 1027 + 1033 + 1036 + 1028 +1034+1031+1026+1477)</t>
  </si>
  <si>
    <t>Total Comprehensive Income for the period comprising Profit (Loss) and Other Comprehensive Income (1661+1664+1666+1668+1600)</t>
  </si>
  <si>
    <t>Total Loans (1317+1242+1311+1315+1342+1312+1343-1313)</t>
  </si>
  <si>
    <t>Department of Public Enterprises</t>
  </si>
  <si>
    <t>2.11  Non-Tax Revenue</t>
  </si>
  <si>
    <t>Total (2011 to 2019 + 2081+2083)</t>
  </si>
  <si>
    <t>3.7  Non-Tax Revenue</t>
  </si>
  <si>
    <t>Total (2021 to 2025+2082+2084)</t>
  </si>
  <si>
    <t>Total  SALARY WAGES (4040+4050+4060+4070+4080+4090+5000+5010)</t>
  </si>
  <si>
    <t>CATEGORY-WISE BREAK-UP OF REGULAR EMPLOYEES   (CDA)</t>
  </si>
  <si>
    <t xml:space="preserve"> NUMBER OF EMPLOYEES RETIRED DURING 2017-18</t>
  </si>
  <si>
    <t>NUMBER OF EMPLOYEES RECRUITED AS REGULAR DURING 2017-18</t>
  </si>
  <si>
    <t>AS REGULAR DURING 2017-18</t>
  </si>
  <si>
    <t>AMOUNT OF EX-GRATIA PAYMENT MADE DURING  2017-18</t>
  </si>
  <si>
    <t>AMOUNT OF OUTSTANDING DUES, if any, as on 31.3.2018</t>
  </si>
  <si>
    <t xml:space="preserve">                                                                                                      </t>
  </si>
  <si>
    <t>Name of the Enterprise________________________________</t>
  </si>
  <si>
    <t xml:space="preserve"> Content</t>
  </si>
  <si>
    <t xml:space="preserve">     COMPANY PROFILE</t>
  </si>
  <si>
    <t>Year of Incorporation with date</t>
  </si>
  <si>
    <t>Act under which incorporated</t>
  </si>
  <si>
    <t xml:space="preserve">Main activities of the company </t>
  </si>
  <si>
    <t xml:space="preserve"> (Attach Brief information / Annexure-I)</t>
  </si>
  <si>
    <t>Year of Commencement of Business with date</t>
  </si>
  <si>
    <t xml:space="preserve">Mission and Vision </t>
  </si>
  <si>
    <t>Number of manufacturing units / other branches(Numeric)</t>
  </si>
  <si>
    <t>Main Products of the company</t>
  </si>
  <si>
    <t>Number of subsidiaries, if any (Numeric)</t>
  </si>
  <si>
    <t>Number of joint ventures, if any (Numeric)</t>
  </si>
  <si>
    <t>Name of total number of products / services</t>
  </si>
  <si>
    <t xml:space="preserve">Schedule of company  (Select – A / B / C / D / others)                                     </t>
  </si>
  <si>
    <t>1.12 (i)</t>
  </si>
  <si>
    <t xml:space="preserve">Status of company (Maharatna /Nav Ratna/Mini Ratna) </t>
  </si>
  <si>
    <t>1.12 (ii)</t>
  </si>
  <si>
    <t>Status of company (Sick / Incipient sick or Weak /others)</t>
  </si>
  <si>
    <t xml:space="preserve">Address of  Registered Office </t>
  </si>
  <si>
    <t>Address of   Corporate Office</t>
  </si>
  <si>
    <t>Website Address of the company</t>
  </si>
  <si>
    <t>Name of Chairman Cum Managing Director (CMD)</t>
  </si>
  <si>
    <t>e-mail ID of CMD</t>
  </si>
  <si>
    <t>Telephone Number of CMD</t>
  </si>
  <si>
    <t>Fax No. of CMD</t>
  </si>
  <si>
    <t>Nodal Officer (Preferably Co. Secretary/GM (F) for PE Survey 2016-17</t>
  </si>
  <si>
    <t>Contact Tel No. of Nodal Officer</t>
  </si>
  <si>
    <t>e-mail ID of Nodal Officer</t>
  </si>
  <si>
    <t>e-mail ID of Director (Human Resources) /Head of HR Department</t>
  </si>
  <si>
    <t>The Company (Introduction)</t>
  </si>
  <si>
    <t>Industrial/Business Operations</t>
  </si>
  <si>
    <t>Whether IND AS is applicable</t>
  </si>
  <si>
    <t>Yes/No</t>
  </si>
  <si>
    <t>1.30</t>
  </si>
  <si>
    <t>Date from which IND-AS is applicable **</t>
  </si>
  <si>
    <t>01.04.2016/01.04.2017/Not Applicable</t>
  </si>
  <si>
    <t>Whether the company is listed/unlisted</t>
  </si>
  <si>
    <t>Name of the Stock Exchange, if listed</t>
  </si>
  <si>
    <t>Whether shares are being traded or not, if listed</t>
  </si>
  <si>
    <t>** CPSEs for whom IND-AS is applicable w.e.f. 01.04.2017 are required to submit the data for two years i.e. 2017-18 and 2016-17.</t>
  </si>
  <si>
    <t>Input data sheet for PE Survey 2017-18 (for IND-AS CPSEs)</t>
  </si>
  <si>
    <t>Biological Assets other than bearer plants (Net) (1214-1217)</t>
  </si>
  <si>
    <t>Items of Other Comprehensive Income (D)</t>
  </si>
  <si>
    <t>Retained Profit (C7 ) = (B+D-C3-C6)</t>
  </si>
  <si>
    <t>Total Property, Plant and Equipment (Net) (1223-1231)</t>
  </si>
  <si>
    <t>Gross Tangible Assets (1214+1223)</t>
  </si>
  <si>
    <t>Net Fixed Assets (1232+1219+1246+1216)</t>
  </si>
  <si>
    <t>TOTAL OTHER EQUITY (1020+1030+1035+3641+3645+3646+3647+3648+3649)</t>
  </si>
  <si>
    <t>GRAND TOTAL ( EQUITY AND LIABILITIES) (1265+1025+3650+1010)</t>
  </si>
  <si>
    <t>Total Financial Assets (1250+1328+1319+1369)</t>
  </si>
  <si>
    <t>TOTAL NON-CURRENT ASSETS (1390+1281+1345+1216+1245+1219+1246+1240+1232+1275)</t>
  </si>
  <si>
    <t>Total other current Assets (1392 to 1399)</t>
  </si>
  <si>
    <t>TOTAL ASSETS (1309+1230)</t>
  </si>
  <si>
    <t>Total Cash and Bank Balances (1546+1547)</t>
  </si>
  <si>
    <t>Total Financial Assets (1540+1545+1560+1608+1368)</t>
  </si>
  <si>
    <t>Gross Fixed Assets (1206+1209+1246)</t>
  </si>
  <si>
    <t>2016-17 Figures in Rupees lakh (Rounded off to the nearest Lakh) *</t>
  </si>
  <si>
    <t xml:space="preserve">* 2016-17 data is to be submitted by only those CPSEs which are first time implementing IND-AS w.e.f.01.04.2017 </t>
  </si>
  <si>
    <r>
      <t>Paid-Up  Capital</t>
    </r>
    <r>
      <rPr>
        <sz val="13"/>
        <color theme="1"/>
        <rFont val="Times New Roman"/>
        <family val="1"/>
      </rPr>
      <t>:</t>
    </r>
  </si>
  <si>
    <r>
      <t xml:space="preserve">Total Other Financial Liabilities </t>
    </r>
    <r>
      <rPr>
        <sz val="13"/>
        <color theme="1"/>
        <rFont val="Times New Roman"/>
        <family val="1"/>
      </rPr>
      <t>(1351+1352+1353+1355+1356+1359)</t>
    </r>
  </si>
  <si>
    <r>
      <t xml:space="preserve">Total other current liabilities </t>
    </r>
    <r>
      <rPr>
        <sz val="13"/>
        <color theme="1"/>
        <rFont val="Times New Roman"/>
        <family val="1"/>
      </rPr>
      <t>(1357+1354+1358)</t>
    </r>
  </si>
  <si>
    <r>
      <t>20.1</t>
    </r>
    <r>
      <rPr>
        <b/>
        <sz val="13"/>
        <color theme="1"/>
        <rFont val="Times New Roman"/>
        <family val="1"/>
      </rPr>
      <t xml:space="preserve"> Imports (CIF Basis)</t>
    </r>
  </si>
  <si>
    <r>
      <t>20.2</t>
    </r>
    <r>
      <rPr>
        <b/>
        <sz val="13"/>
        <color theme="1"/>
        <rFont val="Times New Roman"/>
        <family val="1"/>
      </rPr>
      <t xml:space="preserve"> Expenditure in Foreign Currency, on Account of:</t>
    </r>
  </si>
  <si>
    <t>Total other non-current assets (1316+1381 to 1389)</t>
  </si>
  <si>
    <t>Total Revenue from operations (1401 + 1404 + 1417)</t>
  </si>
  <si>
    <t>Total Revenue (1410 + 1402)</t>
  </si>
  <si>
    <t>TOTAL NON-CURRENT LIABILITIES (1086+1080+1119+1125+1083+1065+1110)</t>
  </si>
  <si>
    <t>TOTAL CURRENT ASSETS (1349+1376+1609+1550)</t>
  </si>
  <si>
    <t>Strategic /Future Outlook</t>
  </si>
  <si>
    <t>Significant events</t>
  </si>
  <si>
    <t>1.31</t>
  </si>
  <si>
    <t>Accumulated Depreciation, Depletion &amp; Amortisation (1231+1218+1217)</t>
  </si>
  <si>
    <t>2.5 Stores &amp; Spares</t>
  </si>
  <si>
    <t>2.6 Power &amp; Fuel</t>
  </si>
  <si>
    <t>2.7 Salary, Wages &amp; Benefits/Employees Expenses</t>
  </si>
  <si>
    <t>2.8 Other operating/Direct/Manufacturing Expenses (including repairs &amp; Maintenance, Transportation, Consultancy Charges, Freight charges, Commission, in all CPSEs and in case of Financial Services it will include Interest and discounting charges also</t>
  </si>
  <si>
    <t>2.9 Rent, Royalty &amp; Cess</t>
  </si>
  <si>
    <t>2.10 Loss on sale of Assets /Investment</t>
  </si>
  <si>
    <t>2.11 Other Expenses (including prior period expenses and wealth Tax)</t>
  </si>
  <si>
    <t>11.1 Current Tax (including Previous Tax)</t>
  </si>
  <si>
    <t xml:space="preserve">11.2 Deferred Tax </t>
  </si>
  <si>
    <t>Total short-term provisions (1371+1374)</t>
  </si>
  <si>
    <t>Total Loans (1601+1602+1603+10606+1611+1607-1604)</t>
  </si>
  <si>
    <t>TOTAL FINANCIAL LIABILITIES (1099+1060+1350+1361)</t>
  </si>
  <si>
    <t>Total Current Liabilities (1362+1363+1262+1365)</t>
  </si>
  <si>
    <t>PROCUREMENT 2017-18 (Rs. in lakhs)</t>
  </si>
  <si>
    <t>OUTSTANDING DUES SETTLED DURING 2017-18</t>
  </si>
  <si>
    <t>VRS DURING 2017-18</t>
  </si>
  <si>
    <t>Opening Balance of P/L Account as on 1.4.2017  (A)</t>
  </si>
  <si>
    <r>
      <t xml:space="preserve">Profit/Loss of Current Year (2017-18) (B) </t>
    </r>
    <r>
      <rPr>
        <b/>
        <sz val="13"/>
        <color theme="1"/>
        <rFont val="Times New Roman"/>
        <family val="1"/>
      </rPr>
      <t>Item Code 1339 should be same as Item Code 1600)</t>
    </r>
  </si>
  <si>
    <t>Closing Balance as on 31.3.2018  (C9) = (A+C7-C8)</t>
  </si>
  <si>
    <t>Profit before depreciation, Impairment, Interest, Taxes and Exceptional Items (PBDITEE) (1405-1420)</t>
  </si>
  <si>
    <t>Profit Before Int. Exceptional Items and Taxes (PBIEET) (1425-1435-1436)</t>
  </si>
  <si>
    <t>Profit Before Exceptional items &amp; Tax (PBEET) (1437-1450)</t>
  </si>
  <si>
    <t>Indirect Taxes &amp; Duties (Actual on Cash Basis) (Code 2058= Code (2013 + 2014 + 2019 + 2015 + 2018 + 2022 + 2023 + 2024 + 2059+2083+2084)</t>
  </si>
  <si>
    <t>Whether MoU signing Company</t>
  </si>
  <si>
    <t>h  (i)</t>
  </si>
  <si>
    <t>other Investments</t>
  </si>
  <si>
    <t>a(iii)</t>
  </si>
  <si>
    <t>a (iv)</t>
  </si>
  <si>
    <t>1.4 From Other Investments/Loans &amp;Advances</t>
  </si>
  <si>
    <t>1.4.1 Interest</t>
  </si>
  <si>
    <t>1.4.2 Dividend</t>
  </si>
  <si>
    <t>2.2 Dividend on Central Government Equity</t>
  </si>
  <si>
    <t>2.1.3 Other Perqs. &amp; Allowances including the allowances kept outside the 50% ceiling (other pay revisions)/35% ceiling (2017 pay revision)</t>
  </si>
  <si>
    <t>Details of Skill training imparted during 2017-18.</t>
  </si>
  <si>
    <t>4.1.4     Cash assistance approved by Govt.         (Rs. in Lakhs)</t>
  </si>
  <si>
    <t xml:space="preserve">                   4.1.4.1        Equity</t>
  </si>
  <si>
    <t xml:space="preserve">                   4.1.4.2        Loan </t>
  </si>
  <si>
    <t xml:space="preserve">                   4.1.4.3       VRS / VSS</t>
  </si>
  <si>
    <t xml:space="preserve">                   4.1.4.4       Others, if any (please specify)</t>
  </si>
  <si>
    <t>4.1.5          Non-cash assistance / waiver approved by Govt.   (Rs. in Lakhs)</t>
  </si>
  <si>
    <t xml:space="preserve">                  4.1.5.1        Waiver of loans, if any</t>
  </si>
  <si>
    <t xml:space="preserve">                  4.1.5.2        Waiver of interest </t>
  </si>
  <si>
    <t xml:space="preserve">                  4.1.5.3        Waiver of penal interest </t>
  </si>
  <si>
    <t xml:space="preserve">5.1           Budgetary Support  during  2017-18                                                                                                                </t>
  </si>
  <si>
    <t xml:space="preserve">Strength of Ex-Serviceman Employees </t>
  </si>
  <si>
    <t>Strength of Sport Quota Employees</t>
  </si>
  <si>
    <t>IDA Select Year (1987/1992/1997/2007/2017)</t>
  </si>
  <si>
    <t>CDA   Select Year (1986/1996/2006/2016)</t>
  </si>
  <si>
    <t>Board Level</t>
  </si>
  <si>
    <t>Below Board Level</t>
  </si>
  <si>
    <t>Number of sanctioned  posts of functional Directors</t>
  </si>
  <si>
    <t>Number of filled post</t>
  </si>
  <si>
    <t>Number of vacant post</t>
  </si>
  <si>
    <t>Number of Sanctioned Post of Government Directors</t>
  </si>
  <si>
    <t>6.10</t>
  </si>
  <si>
    <t>Number of Functional Directors (Women)</t>
  </si>
  <si>
    <t>Number of Govt.  Directors (Women)</t>
  </si>
  <si>
    <t>Number of  Non-Official Directors (Women)</t>
  </si>
  <si>
    <t>Number of Sanctioned Post of  Non-Official Directors</t>
  </si>
  <si>
    <t>Board Level (Functional)</t>
  </si>
  <si>
    <t>Independent Director</t>
  </si>
  <si>
    <t>Below Board Level Management Level</t>
  </si>
  <si>
    <t xml:space="preserve">Below Board Supervisory Level </t>
  </si>
  <si>
    <t>In worker category</t>
  </si>
  <si>
    <t>Total number of female employees (3603+3605+3607+3609+3611)</t>
  </si>
  <si>
    <t>No. of workshops /seminars /training organized to sensitize on gender issues</t>
  </si>
  <si>
    <t>Contingent Liabilities</t>
  </si>
  <si>
    <t>Commitments</t>
  </si>
  <si>
    <t>Total Procurement during the year</t>
  </si>
  <si>
    <t>Annual Procurement from Micro and Small Enterprises (MSES)</t>
  </si>
  <si>
    <t xml:space="preserve">Annual procurement from MSES owned by SC/ST Entrepreneurs </t>
  </si>
  <si>
    <t>No. of Employees covered under New Pension Scheme</t>
  </si>
  <si>
    <t>Unspent amount of CSR as on 31.03.2018</t>
  </si>
  <si>
    <t>Actual CSR expenditure incurred by CPSE during 2017-18</t>
  </si>
  <si>
    <t>Amount  allocated for CSR during 2017-18</t>
  </si>
  <si>
    <t>Carried forward CSR fund from previous year 2016-17</t>
  </si>
  <si>
    <t>Amount 2% of average Net Profit by CPSEs in the 3 immediate preceding Financial Years</t>
  </si>
  <si>
    <t xml:space="preserve">Average Net Profit (PBT) made by CPSE in the 3 immediate preceding Financial Years </t>
  </si>
  <si>
    <t>P/F</t>
  </si>
  <si>
    <t>Y/N</t>
  </si>
  <si>
    <t>L/UL</t>
  </si>
  <si>
    <t xml:space="preserve">Note: Every field is mandatory </t>
  </si>
  <si>
    <t>Name of credit Rating Agency</t>
  </si>
  <si>
    <t>2.10 Goods and Service Tax (CGST+IGST)</t>
  </si>
  <si>
    <t>3.6 Goods and Service Tax (SGST)</t>
  </si>
  <si>
    <t>Whether Financial and other data is provisional (P)or final (F)</t>
  </si>
  <si>
    <t xml:space="preserve">                  4.1.5.4       Conversion of loan into equity  </t>
  </si>
  <si>
    <t xml:space="preserve">                  4.1.5.5       Conversion of equity into loan </t>
  </si>
  <si>
    <t xml:space="preserve">                  4.1.5.6       Conversion of interest /  into loan /equity</t>
  </si>
  <si>
    <t xml:space="preserve">                  4.1.5.7      Government guarantee for loans </t>
  </si>
  <si>
    <t xml:space="preserve">                  4.1.5.8       Others (please specify)</t>
  </si>
  <si>
    <t>17.1 Items that will not be reclassified to Profit or Loss</t>
  </si>
  <si>
    <t>17.2 Income tax relating to items that will not be classified to profit or loss</t>
  </si>
  <si>
    <t>17.3 Items that will be reclassified to Profit or Loss</t>
  </si>
  <si>
    <t>17.4 Income tax relating to items that will be reclassified to profit or loss</t>
  </si>
  <si>
    <t>18.1 Basic</t>
  </si>
  <si>
    <t>18.2  Diluted</t>
  </si>
  <si>
    <t xml:space="preserve">Main Products / Services         </t>
  </si>
  <si>
    <t xml:space="preserve">Units      </t>
  </si>
  <si>
    <t xml:space="preserve"> Capacity Utilisation               </t>
  </si>
  <si>
    <t xml:space="preserve">  Physical  Performance during     </t>
  </si>
  <si>
    <t xml:space="preserve">2017-18    </t>
  </si>
  <si>
    <t xml:space="preserve">2016-17     </t>
  </si>
  <si>
    <t xml:space="preserve">2015-16     </t>
  </si>
  <si>
    <t>Average capacity utilization for all products/services of the company taken together (%ge)</t>
  </si>
  <si>
    <t>17-18</t>
  </si>
  <si>
    <t>16-17</t>
  </si>
  <si>
    <t>15-16</t>
  </si>
  <si>
    <t>5.2.8</t>
  </si>
  <si>
    <t>5.3.1  No. of Executives &amp; Supervisory       employees</t>
  </si>
  <si>
    <t>5.3.2  No. of workers</t>
  </si>
  <si>
    <t>5.3.3  Total (5.3.1+5.3.2)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</si>
</sst>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5"/>
      <color theme="1"/>
      <name val="Times New Roman"/>
      <family val="1"/>
    </font>
    <font>
      <b/>
      <sz val="17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43" fontId="2" fillId="0" borderId="0" xfId="1" applyFont="1"/>
    <xf numFmtId="0" fontId="1" fillId="0" borderId="1" xfId="0" applyFont="1" applyBorder="1" applyAlignment="1">
      <alignment horizontal="left" vertical="center"/>
    </xf>
    <xf numFmtId="43" fontId="1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43" fontId="6" fillId="0" borderId="1" xfId="1" applyFont="1" applyBorder="1" applyAlignment="1">
      <alignment horizontal="left" vertical="top" wrapText="1"/>
    </xf>
    <xf numFmtId="43" fontId="1" fillId="0" borderId="1" xfId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3" fontId="1" fillId="0" borderId="1" xfId="1" applyFont="1" applyBorder="1" applyAlignment="1">
      <alignment horizontal="center" vertical="center" wrapText="1"/>
    </xf>
    <xf numFmtId="43" fontId="1" fillId="0" borderId="1" xfId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43" fontId="1" fillId="0" borderId="1" xfId="1" applyFont="1" applyBorder="1" applyAlignment="1">
      <alignment vertical="top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1" applyFont="1" applyBorder="1" applyAlignment="1">
      <alignment vertical="center" wrapText="1"/>
    </xf>
    <xf numFmtId="43" fontId="2" fillId="0" borderId="1" xfId="1" applyFont="1" applyBorder="1"/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43" fontId="1" fillId="0" borderId="1" xfId="1" applyFont="1" applyBorder="1"/>
    <xf numFmtId="49" fontId="2" fillId="0" borderId="1" xfId="0" applyNumberFormat="1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3" fontId="1" fillId="0" borderId="1" xfId="1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43" fontId="3" fillId="0" borderId="1" xfId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5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/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Fill="1"/>
    <xf numFmtId="0" fontId="14" fillId="0" borderId="1" xfId="0" applyFont="1" applyFill="1" applyBorder="1" applyAlignment="1">
      <alignment vertical="center" wrapText="1"/>
    </xf>
    <xf numFmtId="43" fontId="14" fillId="0" borderId="1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43" fontId="15" fillId="0" borderId="1" xfId="1" applyFont="1" applyFill="1" applyBorder="1" applyAlignment="1">
      <alignment vertical="center" wrapText="1"/>
    </xf>
    <xf numFmtId="43" fontId="14" fillId="0" borderId="1" xfId="1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43" fontId="15" fillId="0" borderId="1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 indent="3"/>
    </xf>
    <xf numFmtId="0" fontId="14" fillId="0" borderId="5" xfId="0" applyFont="1" applyFill="1" applyBorder="1" applyAlignment="1">
      <alignment vertical="center" wrapText="1"/>
    </xf>
    <xf numFmtId="43" fontId="14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43" fontId="16" fillId="0" borderId="0" xfId="1" applyFont="1" applyFill="1"/>
    <xf numFmtId="0" fontId="14" fillId="0" borderId="0" xfId="0" applyFont="1" applyFill="1" applyAlignment="1">
      <alignment horizontal="center" vertical="center"/>
    </xf>
    <xf numFmtId="43" fontId="15" fillId="0" borderId="1" xfId="1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left" vertical="center" wrapText="1" indent="3"/>
    </xf>
    <xf numFmtId="0" fontId="18" fillId="0" borderId="1" xfId="0" applyFont="1" applyFill="1" applyBorder="1" applyAlignment="1">
      <alignment vertical="center" wrapText="1"/>
    </xf>
    <xf numFmtId="43" fontId="19" fillId="0" borderId="1" xfId="1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20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6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view="pageBreakPreview" topLeftCell="A25" zoomScale="110" zoomScaleNormal="100" zoomScaleSheetLayoutView="110" workbookViewId="0">
      <selection activeCell="B34" sqref="B34"/>
    </sheetView>
  </sheetViews>
  <sheetFormatPr defaultRowHeight="15" x14ac:dyDescent="0.25"/>
  <cols>
    <col min="1" max="1" width="13.42578125" customWidth="1"/>
    <col min="2" max="2" width="58.42578125" customWidth="1"/>
    <col min="3" max="3" width="37.42578125" customWidth="1"/>
  </cols>
  <sheetData>
    <row r="1" spans="1:3" x14ac:dyDescent="0.25">
      <c r="A1" s="15" t="s">
        <v>866</v>
      </c>
    </row>
    <row r="2" spans="1:3" ht="19.5" x14ac:dyDescent="0.25">
      <c r="A2" s="109" t="s">
        <v>854</v>
      </c>
      <c r="B2" s="109"/>
      <c r="C2" s="109"/>
    </row>
    <row r="3" spans="1:3" ht="19.5" x14ac:dyDescent="0.25">
      <c r="A3" s="109" t="s">
        <v>908</v>
      </c>
      <c r="B3" s="109"/>
      <c r="C3" s="109"/>
    </row>
    <row r="4" spans="1:3" x14ac:dyDescent="0.25">
      <c r="A4" s="110" t="s">
        <v>867</v>
      </c>
      <c r="B4" s="110"/>
      <c r="C4" s="110"/>
    </row>
    <row r="5" spans="1:3" x14ac:dyDescent="0.25">
      <c r="A5" s="57"/>
    </row>
    <row r="6" spans="1:3" ht="16.5" x14ac:dyDescent="0.25">
      <c r="A6" s="66" t="s">
        <v>305</v>
      </c>
      <c r="B6" s="66" t="s">
        <v>391</v>
      </c>
      <c r="C6" s="66" t="s">
        <v>868</v>
      </c>
    </row>
    <row r="7" spans="1:3" ht="16.5" x14ac:dyDescent="0.25">
      <c r="A7" s="111" t="s">
        <v>869</v>
      </c>
      <c r="B7" s="111"/>
      <c r="C7" s="111"/>
    </row>
    <row r="8" spans="1:3" ht="16.5" x14ac:dyDescent="0.25">
      <c r="A8" s="67">
        <v>1.1000000000000001</v>
      </c>
      <c r="B8" s="68" t="s">
        <v>870</v>
      </c>
      <c r="C8" s="67"/>
    </row>
    <row r="9" spans="1:3" ht="16.5" x14ac:dyDescent="0.25">
      <c r="A9" s="67">
        <v>1.2</v>
      </c>
      <c r="B9" s="68" t="s">
        <v>871</v>
      </c>
      <c r="C9" s="67"/>
    </row>
    <row r="10" spans="1:3" ht="16.5" x14ac:dyDescent="0.25">
      <c r="A10" s="112">
        <v>1.3</v>
      </c>
      <c r="B10" s="68" t="s">
        <v>872</v>
      </c>
      <c r="C10" s="112"/>
    </row>
    <row r="11" spans="1:3" ht="16.5" x14ac:dyDescent="0.25">
      <c r="A11" s="112"/>
      <c r="B11" s="68" t="s">
        <v>873</v>
      </c>
      <c r="C11" s="112"/>
    </row>
    <row r="12" spans="1:3" ht="16.5" x14ac:dyDescent="0.25">
      <c r="A12" s="67">
        <v>1.4</v>
      </c>
      <c r="B12" s="68" t="s">
        <v>874</v>
      </c>
      <c r="C12" s="67"/>
    </row>
    <row r="13" spans="1:3" ht="16.5" x14ac:dyDescent="0.25">
      <c r="A13" s="67">
        <v>1.5</v>
      </c>
      <c r="B13" s="68" t="s">
        <v>875</v>
      </c>
      <c r="C13" s="67"/>
    </row>
    <row r="14" spans="1:3" ht="33" x14ac:dyDescent="0.25">
      <c r="A14" s="67">
        <v>1.6</v>
      </c>
      <c r="B14" s="68" t="s">
        <v>876</v>
      </c>
      <c r="C14" s="67"/>
    </row>
    <row r="15" spans="1:3" ht="16.5" x14ac:dyDescent="0.25">
      <c r="A15" s="67">
        <v>1.7</v>
      </c>
      <c r="B15" s="68" t="s">
        <v>877</v>
      </c>
      <c r="C15" s="67"/>
    </row>
    <row r="16" spans="1:3" ht="16.5" x14ac:dyDescent="0.25">
      <c r="A16" s="67">
        <v>1.8</v>
      </c>
      <c r="B16" s="68" t="s">
        <v>878</v>
      </c>
      <c r="C16" s="67"/>
    </row>
    <row r="17" spans="1:3" ht="16.5" x14ac:dyDescent="0.25">
      <c r="A17" s="67">
        <v>1.9</v>
      </c>
      <c r="B17" s="68" t="s">
        <v>879</v>
      </c>
      <c r="C17" s="67"/>
    </row>
    <row r="18" spans="1:3" ht="16.5" x14ac:dyDescent="0.25">
      <c r="A18" s="69" t="s">
        <v>507</v>
      </c>
      <c r="B18" s="68" t="s">
        <v>880</v>
      </c>
      <c r="C18" s="67"/>
    </row>
    <row r="19" spans="1:3" ht="16.5" x14ac:dyDescent="0.25">
      <c r="A19" s="67">
        <v>1.1100000000000001</v>
      </c>
      <c r="B19" s="68" t="s">
        <v>881</v>
      </c>
      <c r="C19" s="67"/>
    </row>
    <row r="20" spans="1:3" ht="16.5" x14ac:dyDescent="0.25">
      <c r="A20" s="67" t="s">
        <v>882</v>
      </c>
      <c r="B20" s="68" t="s">
        <v>883</v>
      </c>
      <c r="C20" s="67"/>
    </row>
    <row r="21" spans="1:3" ht="33" x14ac:dyDescent="0.25">
      <c r="A21" s="67" t="s">
        <v>884</v>
      </c>
      <c r="B21" s="68" t="s">
        <v>885</v>
      </c>
      <c r="C21" s="67"/>
    </row>
    <row r="22" spans="1:3" ht="16.5" x14ac:dyDescent="0.25">
      <c r="A22" s="67">
        <v>1.1299999999999999</v>
      </c>
      <c r="B22" s="68" t="s">
        <v>886</v>
      </c>
      <c r="C22" s="67"/>
    </row>
    <row r="23" spans="1:3" ht="16.5" x14ac:dyDescent="0.25">
      <c r="A23" s="67">
        <v>1.1399999999999999</v>
      </c>
      <c r="B23" s="68" t="s">
        <v>887</v>
      </c>
      <c r="C23" s="67"/>
    </row>
    <row r="24" spans="1:3" ht="16.5" x14ac:dyDescent="0.25">
      <c r="A24" s="67">
        <v>1.1499999999999999</v>
      </c>
      <c r="B24" s="68" t="s">
        <v>888</v>
      </c>
      <c r="C24" s="67"/>
    </row>
    <row r="25" spans="1:3" ht="16.5" x14ac:dyDescent="0.25">
      <c r="A25" s="67">
        <v>1.1599999999999999</v>
      </c>
      <c r="B25" s="68" t="s">
        <v>889</v>
      </c>
      <c r="C25" s="67"/>
    </row>
    <row r="26" spans="1:3" ht="16.5" x14ac:dyDescent="0.25">
      <c r="A26" s="67">
        <v>1.17</v>
      </c>
      <c r="B26" s="68" t="s">
        <v>890</v>
      </c>
      <c r="C26" s="67"/>
    </row>
    <row r="27" spans="1:3" ht="16.5" x14ac:dyDescent="0.25">
      <c r="A27" s="67">
        <v>1.18</v>
      </c>
      <c r="B27" s="68" t="s">
        <v>891</v>
      </c>
      <c r="C27" s="67"/>
    </row>
    <row r="28" spans="1:3" ht="16.5" x14ac:dyDescent="0.25">
      <c r="A28" s="67">
        <v>1.19</v>
      </c>
      <c r="B28" s="68" t="s">
        <v>892</v>
      </c>
      <c r="C28" s="67"/>
    </row>
    <row r="29" spans="1:3" ht="33" x14ac:dyDescent="0.25">
      <c r="A29" s="69" t="s">
        <v>551</v>
      </c>
      <c r="B29" s="68" t="s">
        <v>893</v>
      </c>
      <c r="C29" s="67"/>
    </row>
    <row r="30" spans="1:3" ht="16.5" x14ac:dyDescent="0.25">
      <c r="A30" s="67">
        <v>1.21</v>
      </c>
      <c r="B30" s="68" t="s">
        <v>894</v>
      </c>
      <c r="C30" s="67"/>
    </row>
    <row r="31" spans="1:3" ht="16.5" x14ac:dyDescent="0.25">
      <c r="A31" s="67">
        <v>1.22</v>
      </c>
      <c r="B31" s="68" t="s">
        <v>895</v>
      </c>
      <c r="C31" s="67"/>
    </row>
    <row r="32" spans="1:3" ht="33" x14ac:dyDescent="0.25">
      <c r="A32" s="67">
        <v>1.23</v>
      </c>
      <c r="B32" s="68" t="s">
        <v>896</v>
      </c>
      <c r="C32" s="67"/>
    </row>
    <row r="33" spans="1:3" ht="33" x14ac:dyDescent="0.25">
      <c r="A33" s="67">
        <v>1.24</v>
      </c>
      <c r="B33" s="68" t="s">
        <v>1025</v>
      </c>
      <c r="C33" s="67" t="s">
        <v>1018</v>
      </c>
    </row>
    <row r="34" spans="1:3" ht="16.5" x14ac:dyDescent="0.25">
      <c r="A34" s="67">
        <v>1.25</v>
      </c>
      <c r="B34" s="68" t="s">
        <v>963</v>
      </c>
      <c r="C34" s="67" t="s">
        <v>1019</v>
      </c>
    </row>
    <row r="35" spans="1:3" ht="16.5" x14ac:dyDescent="0.25">
      <c r="A35" s="67">
        <v>1.26</v>
      </c>
      <c r="B35" s="68" t="s">
        <v>897</v>
      </c>
      <c r="C35" s="67"/>
    </row>
    <row r="36" spans="1:3" ht="16.5" x14ac:dyDescent="0.25">
      <c r="A36" s="67">
        <v>1.27</v>
      </c>
      <c r="B36" s="68" t="s">
        <v>898</v>
      </c>
      <c r="C36" s="67"/>
    </row>
    <row r="37" spans="1:3" ht="16.5" x14ac:dyDescent="0.25">
      <c r="A37" s="67">
        <v>1.28</v>
      </c>
      <c r="B37" s="68" t="s">
        <v>936</v>
      </c>
      <c r="C37" s="67"/>
    </row>
    <row r="38" spans="1:3" ht="16.5" x14ac:dyDescent="0.25">
      <c r="A38" s="97">
        <v>1.29</v>
      </c>
      <c r="B38" s="68" t="s">
        <v>937</v>
      </c>
      <c r="C38" s="97"/>
    </row>
    <row r="39" spans="1:3" ht="16.5" x14ac:dyDescent="0.25">
      <c r="A39" s="69" t="s">
        <v>901</v>
      </c>
      <c r="B39" s="68" t="s">
        <v>899</v>
      </c>
      <c r="C39" s="67" t="s">
        <v>900</v>
      </c>
    </row>
    <row r="40" spans="1:3" ht="43.5" customHeight="1" x14ac:dyDescent="0.25">
      <c r="A40" s="69" t="s">
        <v>938</v>
      </c>
      <c r="B40" s="68" t="s">
        <v>902</v>
      </c>
      <c r="C40" s="67" t="s">
        <v>903</v>
      </c>
    </row>
    <row r="41" spans="1:3" ht="16.5" x14ac:dyDescent="0.25">
      <c r="A41" s="67">
        <v>1.32</v>
      </c>
      <c r="B41" s="68" t="s">
        <v>904</v>
      </c>
      <c r="C41" s="67" t="s">
        <v>1020</v>
      </c>
    </row>
    <row r="42" spans="1:3" ht="16.5" x14ac:dyDescent="0.25">
      <c r="A42" s="67">
        <v>1.33</v>
      </c>
      <c r="B42" s="68" t="s">
        <v>905</v>
      </c>
      <c r="C42" s="67"/>
    </row>
    <row r="43" spans="1:3" ht="16.5" x14ac:dyDescent="0.25">
      <c r="A43" s="67">
        <v>1.34</v>
      </c>
      <c r="B43" s="68" t="s">
        <v>906</v>
      </c>
      <c r="C43" s="67"/>
    </row>
    <row r="44" spans="1:3" ht="17.25" x14ac:dyDescent="0.3">
      <c r="A44" s="70" t="s">
        <v>1021</v>
      </c>
      <c r="B44" s="71"/>
      <c r="C44" s="71"/>
    </row>
    <row r="45" spans="1:3" ht="36" customHeight="1" x14ac:dyDescent="0.25">
      <c r="A45" s="108" t="s">
        <v>907</v>
      </c>
      <c r="B45" s="108"/>
      <c r="C45" s="108"/>
    </row>
  </sheetData>
  <mergeCells count="7">
    <mergeCell ref="A45:C45"/>
    <mergeCell ref="A2:C2"/>
    <mergeCell ref="A3:C3"/>
    <mergeCell ref="A4:C4"/>
    <mergeCell ref="A7:C7"/>
    <mergeCell ref="A10:A11"/>
    <mergeCell ref="C10:C11"/>
  </mergeCell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2"/>
  <sheetViews>
    <sheetView view="pageBreakPreview" topLeftCell="A355" zoomScale="110" zoomScaleNormal="100" zoomScaleSheetLayoutView="110" workbookViewId="0">
      <selection activeCell="A370" sqref="A370:A371"/>
    </sheetView>
  </sheetViews>
  <sheetFormatPr defaultRowHeight="17.25" x14ac:dyDescent="0.3"/>
  <cols>
    <col min="1" max="1" width="6.5703125" style="72" customWidth="1"/>
    <col min="2" max="2" width="72.85546875" style="72" customWidth="1"/>
    <col min="3" max="3" width="11" style="72" bestFit="1" customWidth="1"/>
    <col min="4" max="5" width="13.5703125" style="88" customWidth="1"/>
    <col min="6" max="16384" width="9.140625" style="72"/>
  </cols>
  <sheetData>
    <row r="2" spans="1:5" x14ac:dyDescent="0.3">
      <c r="A2" s="113" t="s">
        <v>854</v>
      </c>
      <c r="B2" s="113"/>
      <c r="C2" s="113"/>
      <c r="D2" s="113"/>
      <c r="E2" s="113"/>
    </row>
    <row r="3" spans="1:5" x14ac:dyDescent="0.3">
      <c r="A3" s="113" t="s">
        <v>908</v>
      </c>
      <c r="B3" s="113"/>
      <c r="C3" s="113"/>
      <c r="D3" s="113"/>
      <c r="E3" s="113"/>
    </row>
    <row r="4" spans="1:5" ht="132" x14ac:dyDescent="0.3">
      <c r="A4" s="73" t="s">
        <v>291</v>
      </c>
      <c r="B4" s="73" t="s">
        <v>292</v>
      </c>
      <c r="C4" s="73" t="s">
        <v>293</v>
      </c>
      <c r="D4" s="74" t="s">
        <v>299</v>
      </c>
      <c r="E4" s="74" t="s">
        <v>924</v>
      </c>
    </row>
    <row r="5" spans="1:5" ht="35.25" customHeight="1" thickBot="1" x14ac:dyDescent="0.35">
      <c r="A5" s="116" t="s">
        <v>925</v>
      </c>
      <c r="B5" s="117"/>
      <c r="C5" s="117"/>
      <c r="D5" s="117"/>
      <c r="E5" s="118"/>
    </row>
    <row r="6" spans="1:5" x14ac:dyDescent="0.3">
      <c r="A6" s="115" t="s">
        <v>301</v>
      </c>
      <c r="B6" s="115"/>
      <c r="C6" s="115"/>
      <c r="D6" s="115"/>
      <c r="E6" s="115"/>
    </row>
    <row r="7" spans="1:5" x14ac:dyDescent="0.3">
      <c r="A7" s="73">
        <v>1</v>
      </c>
      <c r="B7" s="73" t="s">
        <v>0</v>
      </c>
      <c r="C7" s="75"/>
      <c r="D7" s="76"/>
      <c r="E7" s="76"/>
    </row>
    <row r="8" spans="1:5" x14ac:dyDescent="0.3">
      <c r="A8" s="73" t="s">
        <v>1</v>
      </c>
      <c r="B8" s="73" t="s">
        <v>2</v>
      </c>
      <c r="C8" s="75"/>
      <c r="D8" s="76"/>
      <c r="E8" s="76"/>
    </row>
    <row r="9" spans="1:5" x14ac:dyDescent="0.3">
      <c r="A9" s="75"/>
      <c r="B9" s="73" t="s">
        <v>3</v>
      </c>
      <c r="C9" s="75"/>
      <c r="D9" s="76"/>
      <c r="E9" s="76"/>
    </row>
    <row r="10" spans="1:5" x14ac:dyDescent="0.3">
      <c r="A10" s="75"/>
      <c r="B10" s="75" t="s">
        <v>4</v>
      </c>
      <c r="C10" s="75">
        <v>1207</v>
      </c>
      <c r="D10" s="76"/>
      <c r="E10" s="76"/>
    </row>
    <row r="11" spans="1:5" x14ac:dyDescent="0.3">
      <c r="A11" s="75"/>
      <c r="B11" s="75" t="s">
        <v>5</v>
      </c>
      <c r="C11" s="75">
        <v>1208</v>
      </c>
      <c r="D11" s="76"/>
      <c r="E11" s="76"/>
    </row>
    <row r="12" spans="1:5" x14ac:dyDescent="0.3">
      <c r="A12" s="75"/>
      <c r="B12" s="73" t="s">
        <v>6</v>
      </c>
      <c r="C12" s="73">
        <v>1201</v>
      </c>
      <c r="D12" s="77">
        <f>D10+D11</f>
        <v>0</v>
      </c>
      <c r="E12" s="77">
        <f>E10+E11</f>
        <v>0</v>
      </c>
    </row>
    <row r="13" spans="1:5" x14ac:dyDescent="0.3">
      <c r="A13" s="75"/>
      <c r="B13" s="75" t="s">
        <v>7</v>
      </c>
      <c r="C13" s="75">
        <v>1202</v>
      </c>
      <c r="D13" s="76"/>
      <c r="E13" s="76"/>
    </row>
    <row r="14" spans="1:5" x14ac:dyDescent="0.3">
      <c r="A14" s="75"/>
      <c r="B14" s="75" t="s">
        <v>8</v>
      </c>
      <c r="C14" s="75">
        <v>1203</v>
      </c>
      <c r="D14" s="76"/>
      <c r="E14" s="76"/>
    </row>
    <row r="15" spans="1:5" x14ac:dyDescent="0.3">
      <c r="A15" s="75"/>
      <c r="B15" s="75" t="s">
        <v>9</v>
      </c>
      <c r="C15" s="75">
        <v>1205</v>
      </c>
      <c r="D15" s="76"/>
      <c r="E15" s="76"/>
    </row>
    <row r="16" spans="1:5" x14ac:dyDescent="0.3">
      <c r="A16" s="75"/>
      <c r="B16" s="75" t="s">
        <v>10</v>
      </c>
      <c r="C16" s="75">
        <v>1204</v>
      </c>
      <c r="D16" s="76"/>
      <c r="E16" s="76"/>
    </row>
    <row r="17" spans="1:5" x14ac:dyDescent="0.3">
      <c r="A17" s="73"/>
      <c r="B17" s="93" t="s">
        <v>849</v>
      </c>
      <c r="C17" s="78">
        <v>1223</v>
      </c>
      <c r="D17" s="94">
        <f>SUM(D12:D16)</f>
        <v>0</v>
      </c>
      <c r="E17" s="76">
        <f>SUM(E12:E16)</f>
        <v>0</v>
      </c>
    </row>
    <row r="18" spans="1:5" x14ac:dyDescent="0.3">
      <c r="A18" s="73"/>
      <c r="B18" s="73" t="s">
        <v>850</v>
      </c>
      <c r="C18" s="95">
        <v>1231</v>
      </c>
      <c r="D18" s="76"/>
      <c r="E18" s="76"/>
    </row>
    <row r="19" spans="1:5" x14ac:dyDescent="0.3">
      <c r="A19" s="73"/>
      <c r="B19" s="73" t="s">
        <v>912</v>
      </c>
      <c r="C19" s="78">
        <v>1232</v>
      </c>
      <c r="D19" s="76">
        <f>D17-D18</f>
        <v>0</v>
      </c>
      <c r="E19" s="76">
        <f>E17-E18</f>
        <v>0</v>
      </c>
    </row>
    <row r="20" spans="1:5" x14ac:dyDescent="0.3">
      <c r="A20" s="73" t="s">
        <v>11</v>
      </c>
      <c r="B20" s="73" t="s">
        <v>12</v>
      </c>
      <c r="C20" s="75">
        <v>1240</v>
      </c>
      <c r="D20" s="76"/>
      <c r="E20" s="76"/>
    </row>
    <row r="21" spans="1:5" x14ac:dyDescent="0.3">
      <c r="A21" s="73" t="s">
        <v>13</v>
      </c>
      <c r="B21" s="73" t="s">
        <v>14</v>
      </c>
      <c r="C21" s="75">
        <v>1271</v>
      </c>
      <c r="D21" s="76"/>
      <c r="E21" s="76"/>
    </row>
    <row r="22" spans="1:5" x14ac:dyDescent="0.3">
      <c r="A22" s="73"/>
      <c r="B22" s="75" t="s">
        <v>15</v>
      </c>
      <c r="C22" s="96">
        <v>1272</v>
      </c>
      <c r="D22" s="76"/>
      <c r="E22" s="76"/>
    </row>
    <row r="23" spans="1:5" x14ac:dyDescent="0.3">
      <c r="A23" s="73"/>
      <c r="B23" s="75" t="s">
        <v>832</v>
      </c>
      <c r="C23" s="75">
        <v>1275</v>
      </c>
      <c r="D23" s="76">
        <f>D21-D22</f>
        <v>0</v>
      </c>
      <c r="E23" s="76">
        <f>E21-E22</f>
        <v>0</v>
      </c>
    </row>
    <row r="24" spans="1:5" x14ac:dyDescent="0.3">
      <c r="A24" s="73" t="s">
        <v>16</v>
      </c>
      <c r="B24" s="75" t="s">
        <v>17</v>
      </c>
      <c r="C24" s="78">
        <v>1246</v>
      </c>
      <c r="D24" s="76"/>
      <c r="E24" s="76"/>
    </row>
    <row r="25" spans="1:5" x14ac:dyDescent="0.3">
      <c r="A25" s="73" t="s">
        <v>18</v>
      </c>
      <c r="B25" s="73" t="s">
        <v>19</v>
      </c>
      <c r="C25" s="75"/>
      <c r="D25" s="76"/>
      <c r="E25" s="76"/>
    </row>
    <row r="26" spans="1:5" x14ac:dyDescent="0.3">
      <c r="A26" s="75"/>
      <c r="B26" s="75" t="s">
        <v>294</v>
      </c>
      <c r="C26" s="75">
        <v>1211</v>
      </c>
      <c r="D26" s="76"/>
      <c r="E26" s="76"/>
    </row>
    <row r="27" spans="1:5" x14ac:dyDescent="0.3">
      <c r="A27" s="75"/>
      <c r="B27" s="75" t="s">
        <v>295</v>
      </c>
      <c r="C27" s="75">
        <v>1212</v>
      </c>
      <c r="D27" s="76"/>
      <c r="E27" s="76"/>
    </row>
    <row r="28" spans="1:5" x14ac:dyDescent="0.3">
      <c r="A28" s="75"/>
      <c r="B28" s="75" t="s">
        <v>296</v>
      </c>
      <c r="C28" s="75">
        <v>1213</v>
      </c>
      <c r="D28" s="76"/>
      <c r="E28" s="76"/>
    </row>
    <row r="29" spans="1:5" x14ac:dyDescent="0.3">
      <c r="A29" s="75"/>
      <c r="B29" s="73" t="s">
        <v>20</v>
      </c>
      <c r="C29" s="75">
        <v>1209</v>
      </c>
      <c r="D29" s="76">
        <f>SUM(D26:D28)</f>
        <v>0</v>
      </c>
      <c r="E29" s="76">
        <f>SUM(E26:E28)</f>
        <v>0</v>
      </c>
    </row>
    <row r="30" spans="1:5" x14ac:dyDescent="0.3">
      <c r="A30" s="75"/>
      <c r="B30" s="75" t="s">
        <v>21</v>
      </c>
      <c r="C30" s="95">
        <v>1218</v>
      </c>
      <c r="D30" s="76"/>
      <c r="E30" s="76"/>
    </row>
    <row r="31" spans="1:5" x14ac:dyDescent="0.3">
      <c r="A31" s="75"/>
      <c r="B31" s="75" t="s">
        <v>834</v>
      </c>
      <c r="C31" s="78">
        <v>1219</v>
      </c>
      <c r="D31" s="76">
        <f>D29-D30</f>
        <v>0</v>
      </c>
      <c r="E31" s="76">
        <f>E29-E30</f>
        <v>0</v>
      </c>
    </row>
    <row r="32" spans="1:5" x14ac:dyDescent="0.3">
      <c r="A32" s="73" t="s">
        <v>22</v>
      </c>
      <c r="B32" s="73" t="s">
        <v>23</v>
      </c>
      <c r="C32" s="75">
        <v>1245</v>
      </c>
      <c r="D32" s="76"/>
      <c r="E32" s="76"/>
    </row>
    <row r="33" spans="1:5" x14ac:dyDescent="0.3">
      <c r="A33" s="73" t="s">
        <v>24</v>
      </c>
      <c r="B33" s="93" t="s">
        <v>25</v>
      </c>
      <c r="C33" s="78">
        <v>1214</v>
      </c>
      <c r="D33" s="76"/>
      <c r="E33" s="76"/>
    </row>
    <row r="34" spans="1:5" x14ac:dyDescent="0.3">
      <c r="A34" s="73"/>
      <c r="B34" s="75" t="s">
        <v>26</v>
      </c>
      <c r="C34" s="95">
        <v>1217</v>
      </c>
      <c r="D34" s="76"/>
      <c r="E34" s="76"/>
    </row>
    <row r="35" spans="1:5" x14ac:dyDescent="0.3">
      <c r="A35" s="73"/>
      <c r="B35" s="75" t="s">
        <v>909</v>
      </c>
      <c r="C35" s="75">
        <v>1216</v>
      </c>
      <c r="D35" s="76">
        <f>D33-D34</f>
        <v>0</v>
      </c>
      <c r="E35" s="76">
        <f>E33-E34</f>
        <v>0</v>
      </c>
    </row>
    <row r="36" spans="1:5" x14ac:dyDescent="0.3">
      <c r="A36" s="73"/>
      <c r="B36" s="75" t="s">
        <v>913</v>
      </c>
      <c r="C36" s="75">
        <v>1206</v>
      </c>
      <c r="D36" s="79">
        <f>D17+D33</f>
        <v>0</v>
      </c>
      <c r="E36" s="79">
        <f>E17+E33</f>
        <v>0</v>
      </c>
    </row>
    <row r="37" spans="1:5" x14ac:dyDescent="0.3">
      <c r="A37" s="73"/>
      <c r="B37" s="75" t="s">
        <v>923</v>
      </c>
      <c r="C37" s="75">
        <v>1210</v>
      </c>
      <c r="D37" s="76">
        <f>D36+D24+D29</f>
        <v>0</v>
      </c>
      <c r="E37" s="76">
        <f>E36+E24+E29</f>
        <v>0</v>
      </c>
    </row>
    <row r="38" spans="1:5" ht="33" x14ac:dyDescent="0.3">
      <c r="A38" s="73"/>
      <c r="B38" s="75" t="s">
        <v>939</v>
      </c>
      <c r="C38" s="75">
        <v>1220</v>
      </c>
      <c r="D38" s="79">
        <f>D34+D30+D18+D22</f>
        <v>0</v>
      </c>
      <c r="E38" s="79">
        <f>E34+E30+E18+E22</f>
        <v>0</v>
      </c>
    </row>
    <row r="39" spans="1:5" x14ac:dyDescent="0.3">
      <c r="A39" s="73"/>
      <c r="B39" s="75" t="s">
        <v>914</v>
      </c>
      <c r="C39" s="75">
        <v>1700</v>
      </c>
      <c r="D39" s="76">
        <f>D35+D31+D24+D19</f>
        <v>0</v>
      </c>
      <c r="E39" s="76">
        <f>E35+E31+E24+E19</f>
        <v>0</v>
      </c>
    </row>
    <row r="40" spans="1:5" x14ac:dyDescent="0.3">
      <c r="A40" s="73" t="s">
        <v>27</v>
      </c>
      <c r="B40" s="73" t="s">
        <v>28</v>
      </c>
      <c r="C40" s="75"/>
      <c r="D40" s="76"/>
      <c r="E40" s="76"/>
    </row>
    <row r="41" spans="1:5" x14ac:dyDescent="0.3">
      <c r="A41" s="73" t="s">
        <v>964</v>
      </c>
      <c r="B41" s="73" t="s">
        <v>30</v>
      </c>
      <c r="C41" s="75"/>
      <c r="D41" s="76"/>
      <c r="E41" s="76"/>
    </row>
    <row r="42" spans="1:5" x14ac:dyDescent="0.3">
      <c r="A42" s="75"/>
      <c r="B42" s="73" t="s">
        <v>31</v>
      </c>
      <c r="C42" s="75"/>
      <c r="D42" s="76"/>
      <c r="E42" s="76"/>
    </row>
    <row r="43" spans="1:5" x14ac:dyDescent="0.3">
      <c r="A43" s="75"/>
      <c r="B43" s="75" t="s">
        <v>32</v>
      </c>
      <c r="C43" s="75">
        <v>1241</v>
      </c>
      <c r="D43" s="76"/>
      <c r="E43" s="76"/>
    </row>
    <row r="44" spans="1:5" x14ac:dyDescent="0.3">
      <c r="A44" s="75"/>
      <c r="B44" s="75" t="s">
        <v>33</v>
      </c>
      <c r="C44" s="75">
        <v>1314</v>
      </c>
      <c r="D44" s="76"/>
      <c r="E44" s="76"/>
    </row>
    <row r="45" spans="1:5" x14ac:dyDescent="0.3">
      <c r="A45" s="75"/>
      <c r="B45" s="75" t="s">
        <v>34</v>
      </c>
      <c r="C45" s="75">
        <v>1341</v>
      </c>
      <c r="D45" s="76"/>
      <c r="E45" s="76"/>
    </row>
    <row r="46" spans="1:5" x14ac:dyDescent="0.3">
      <c r="A46" s="75"/>
      <c r="B46" s="75" t="s">
        <v>35</v>
      </c>
      <c r="C46" s="75">
        <v>1301</v>
      </c>
      <c r="D46" s="76"/>
      <c r="E46" s="76"/>
    </row>
    <row r="47" spans="1:5" x14ac:dyDescent="0.3">
      <c r="A47" s="75"/>
      <c r="B47" s="75" t="s">
        <v>36</v>
      </c>
      <c r="C47" s="75">
        <v>1302</v>
      </c>
      <c r="D47" s="76"/>
      <c r="E47" s="76"/>
    </row>
    <row r="48" spans="1:5" x14ac:dyDescent="0.3">
      <c r="A48" s="75"/>
      <c r="B48" s="75" t="s">
        <v>37</v>
      </c>
      <c r="C48" s="75">
        <v>1303</v>
      </c>
      <c r="D48" s="76"/>
      <c r="E48" s="76"/>
    </row>
    <row r="49" spans="1:5" x14ac:dyDescent="0.3">
      <c r="A49" s="75"/>
      <c r="B49" s="75" t="s">
        <v>38</v>
      </c>
      <c r="C49" s="75">
        <v>1304</v>
      </c>
      <c r="D49" s="76"/>
      <c r="E49" s="76"/>
    </row>
    <row r="50" spans="1:5" x14ac:dyDescent="0.3">
      <c r="A50" s="75"/>
      <c r="B50" s="75" t="s">
        <v>39</v>
      </c>
      <c r="C50" s="75">
        <v>1305</v>
      </c>
      <c r="D50" s="76"/>
      <c r="E50" s="76"/>
    </row>
    <row r="51" spans="1:5" ht="33" x14ac:dyDescent="0.3">
      <c r="A51" s="75"/>
      <c r="B51" s="75" t="s">
        <v>40</v>
      </c>
      <c r="C51" s="75">
        <v>1310</v>
      </c>
      <c r="D51" s="76">
        <f>SUM(D43:D49)-D50</f>
        <v>0</v>
      </c>
      <c r="E51" s="76">
        <f>SUM(E43:E49)-E50</f>
        <v>0</v>
      </c>
    </row>
    <row r="52" spans="1:5" x14ac:dyDescent="0.3">
      <c r="A52" s="75"/>
      <c r="B52" s="73" t="s">
        <v>41</v>
      </c>
      <c r="C52" s="75"/>
      <c r="D52" s="76"/>
      <c r="E52" s="76"/>
    </row>
    <row r="53" spans="1:5" x14ac:dyDescent="0.3">
      <c r="A53" s="75"/>
      <c r="B53" s="75" t="s">
        <v>42</v>
      </c>
      <c r="C53" s="75">
        <v>1324</v>
      </c>
      <c r="D53" s="76"/>
      <c r="E53" s="76"/>
    </row>
    <row r="54" spans="1:5" x14ac:dyDescent="0.3">
      <c r="A54" s="75"/>
      <c r="B54" s="75" t="s">
        <v>43</v>
      </c>
      <c r="C54" s="75">
        <v>1325</v>
      </c>
      <c r="D54" s="76"/>
      <c r="E54" s="76"/>
    </row>
    <row r="55" spans="1:5" x14ac:dyDescent="0.3">
      <c r="A55" s="75"/>
      <c r="B55" s="75" t="s">
        <v>44</v>
      </c>
      <c r="C55" s="75">
        <v>1321</v>
      </c>
      <c r="D55" s="76"/>
      <c r="E55" s="76"/>
    </row>
    <row r="56" spans="1:5" x14ac:dyDescent="0.3">
      <c r="A56" s="75"/>
      <c r="B56" s="75" t="s">
        <v>45</v>
      </c>
      <c r="C56" s="75">
        <v>1322</v>
      </c>
      <c r="D56" s="76"/>
      <c r="E56" s="76"/>
    </row>
    <row r="57" spans="1:5" x14ac:dyDescent="0.3">
      <c r="A57" s="75"/>
      <c r="B57" s="75" t="s">
        <v>38</v>
      </c>
      <c r="C57" s="75">
        <v>1323</v>
      </c>
      <c r="D57" s="76"/>
      <c r="E57" s="76"/>
    </row>
    <row r="58" spans="1:5" x14ac:dyDescent="0.3">
      <c r="A58" s="75"/>
      <c r="B58" s="75" t="s">
        <v>46</v>
      </c>
      <c r="C58" s="75">
        <v>1326</v>
      </c>
      <c r="D58" s="76"/>
      <c r="E58" s="76"/>
    </row>
    <row r="59" spans="1:5" x14ac:dyDescent="0.3">
      <c r="A59" s="73"/>
      <c r="B59" s="75" t="s">
        <v>47</v>
      </c>
      <c r="C59" s="75">
        <v>1327</v>
      </c>
      <c r="D59" s="76">
        <f>SUM(D53:D57)-D58</f>
        <v>0</v>
      </c>
      <c r="E59" s="76">
        <f>SUM(E53:E57)-E58</f>
        <v>0</v>
      </c>
    </row>
    <row r="60" spans="1:5" x14ac:dyDescent="0.3">
      <c r="A60" s="73"/>
      <c r="B60" s="73" t="s">
        <v>302</v>
      </c>
      <c r="C60" s="75">
        <v>1250</v>
      </c>
      <c r="D60" s="76">
        <f>D59+D51</f>
        <v>0</v>
      </c>
      <c r="E60" s="76">
        <f>E59+E51</f>
        <v>0</v>
      </c>
    </row>
    <row r="61" spans="1:5" x14ac:dyDescent="0.3">
      <c r="A61" s="73" t="s">
        <v>48</v>
      </c>
      <c r="B61" s="73" t="s">
        <v>49</v>
      </c>
      <c r="C61" s="75">
        <v>1328</v>
      </c>
      <c r="D61" s="76"/>
      <c r="E61" s="76"/>
    </row>
    <row r="62" spans="1:5" ht="33" x14ac:dyDescent="0.3">
      <c r="A62" s="73" t="s">
        <v>50</v>
      </c>
      <c r="B62" s="73" t="s">
        <v>51</v>
      </c>
      <c r="C62" s="75"/>
      <c r="D62" s="76"/>
      <c r="E62" s="76"/>
    </row>
    <row r="63" spans="1:5" x14ac:dyDescent="0.3">
      <c r="A63" s="75"/>
      <c r="B63" s="75" t="s">
        <v>52</v>
      </c>
      <c r="C63" s="75">
        <v>1317</v>
      </c>
      <c r="D63" s="76"/>
      <c r="E63" s="76"/>
    </row>
    <row r="64" spans="1:5" x14ac:dyDescent="0.3">
      <c r="A64" s="75"/>
      <c r="B64" s="75" t="s">
        <v>53</v>
      </c>
      <c r="C64" s="75"/>
      <c r="D64" s="76"/>
      <c r="E64" s="76"/>
    </row>
    <row r="65" spans="1:5" x14ac:dyDescent="0.3">
      <c r="A65" s="75"/>
      <c r="B65" s="75" t="s">
        <v>54</v>
      </c>
      <c r="C65" s="75">
        <v>1242</v>
      </c>
      <c r="D65" s="76"/>
      <c r="E65" s="76"/>
    </row>
    <row r="66" spans="1:5" x14ac:dyDescent="0.3">
      <c r="A66" s="75"/>
      <c r="B66" s="75" t="s">
        <v>55</v>
      </c>
      <c r="C66" s="75">
        <v>1311</v>
      </c>
      <c r="D66" s="76"/>
      <c r="E66" s="76"/>
    </row>
    <row r="67" spans="1:5" x14ac:dyDescent="0.3">
      <c r="A67" s="75"/>
      <c r="B67" s="75" t="s">
        <v>56</v>
      </c>
      <c r="C67" s="75">
        <v>1315</v>
      </c>
      <c r="D67" s="76"/>
      <c r="E67" s="76"/>
    </row>
    <row r="68" spans="1:5" x14ac:dyDescent="0.3">
      <c r="A68" s="75"/>
      <c r="B68" s="75" t="s">
        <v>57</v>
      </c>
      <c r="C68" s="75">
        <v>1342</v>
      </c>
      <c r="D68" s="76"/>
      <c r="E68" s="76"/>
    </row>
    <row r="69" spans="1:5" x14ac:dyDescent="0.3">
      <c r="A69" s="75"/>
      <c r="B69" s="75" t="s">
        <v>67</v>
      </c>
      <c r="C69" s="75">
        <v>1312</v>
      </c>
      <c r="D69" s="76"/>
      <c r="E69" s="76"/>
    </row>
    <row r="70" spans="1:5" x14ac:dyDescent="0.3">
      <c r="A70" s="75"/>
      <c r="B70" s="75" t="s">
        <v>58</v>
      </c>
      <c r="C70" s="78">
        <v>1343</v>
      </c>
      <c r="D70" s="76"/>
      <c r="E70" s="76"/>
    </row>
    <row r="71" spans="1:5" x14ac:dyDescent="0.3">
      <c r="A71" s="75"/>
      <c r="B71" s="75" t="s">
        <v>59</v>
      </c>
      <c r="C71" s="75">
        <v>1313</v>
      </c>
      <c r="D71" s="76"/>
      <c r="E71" s="76"/>
    </row>
    <row r="72" spans="1:5" x14ac:dyDescent="0.3">
      <c r="A72" s="75"/>
      <c r="B72" s="75" t="s">
        <v>853</v>
      </c>
      <c r="C72" s="75">
        <v>1319</v>
      </c>
      <c r="D72" s="76">
        <f>SUM(D65:D70)-D71+D63</f>
        <v>0</v>
      </c>
      <c r="E72" s="76">
        <f>SUM(E65:E70)-E71+E63</f>
        <v>0</v>
      </c>
    </row>
    <row r="73" spans="1:5" ht="33" x14ac:dyDescent="0.3">
      <c r="A73" s="73" t="s">
        <v>60</v>
      </c>
      <c r="B73" s="73" t="s">
        <v>61</v>
      </c>
      <c r="C73" s="78">
        <v>1369</v>
      </c>
      <c r="D73" s="76"/>
      <c r="E73" s="76"/>
    </row>
    <row r="74" spans="1:5" x14ac:dyDescent="0.3">
      <c r="A74" s="73"/>
      <c r="B74" s="80" t="s">
        <v>917</v>
      </c>
      <c r="C74" s="78">
        <v>1345</v>
      </c>
      <c r="D74" s="76">
        <f>D60+D61+D72+D73</f>
        <v>0</v>
      </c>
      <c r="E74" s="76">
        <f>E60+E61+E72+E73</f>
        <v>0</v>
      </c>
    </row>
    <row r="75" spans="1:5" x14ac:dyDescent="0.3">
      <c r="A75" s="73" t="s">
        <v>29</v>
      </c>
      <c r="B75" s="73" t="s">
        <v>62</v>
      </c>
      <c r="C75" s="75">
        <v>1281</v>
      </c>
      <c r="D75" s="76"/>
      <c r="E75" s="76"/>
    </row>
    <row r="76" spans="1:5" x14ac:dyDescent="0.3">
      <c r="A76" s="73" t="s">
        <v>63</v>
      </c>
      <c r="B76" s="73" t="s">
        <v>64</v>
      </c>
      <c r="C76" s="75"/>
      <c r="D76" s="76"/>
      <c r="E76" s="76"/>
    </row>
    <row r="77" spans="1:5" x14ac:dyDescent="0.3">
      <c r="A77" s="73"/>
      <c r="B77" s="73" t="s">
        <v>65</v>
      </c>
      <c r="C77" s="75">
        <v>1316</v>
      </c>
      <c r="D77" s="76"/>
      <c r="E77" s="76"/>
    </row>
    <row r="78" spans="1:5" x14ac:dyDescent="0.3">
      <c r="A78" s="73"/>
      <c r="B78" s="73" t="s">
        <v>66</v>
      </c>
      <c r="C78" s="75"/>
      <c r="D78" s="76"/>
      <c r="E78" s="76"/>
    </row>
    <row r="79" spans="1:5" x14ac:dyDescent="0.3">
      <c r="A79" s="73"/>
      <c r="B79" s="92" t="s">
        <v>54</v>
      </c>
      <c r="C79" s="78">
        <v>1381</v>
      </c>
      <c r="D79" s="76"/>
      <c r="E79" s="76"/>
    </row>
    <row r="80" spans="1:5" x14ac:dyDescent="0.3">
      <c r="A80" s="73"/>
      <c r="B80" s="92" t="s">
        <v>55</v>
      </c>
      <c r="C80" s="78">
        <v>1382</v>
      </c>
      <c r="D80" s="76"/>
      <c r="E80" s="76"/>
    </row>
    <row r="81" spans="1:5" x14ac:dyDescent="0.3">
      <c r="A81" s="73"/>
      <c r="B81" s="92" t="s">
        <v>56</v>
      </c>
      <c r="C81" s="78">
        <v>1383</v>
      </c>
      <c r="D81" s="76"/>
      <c r="E81" s="76"/>
    </row>
    <row r="82" spans="1:5" x14ac:dyDescent="0.3">
      <c r="A82" s="73"/>
      <c r="B82" s="92" t="s">
        <v>57</v>
      </c>
      <c r="C82" s="78">
        <v>1384</v>
      </c>
      <c r="D82" s="76"/>
      <c r="E82" s="76"/>
    </row>
    <row r="83" spans="1:5" x14ac:dyDescent="0.3">
      <c r="A83" s="73"/>
      <c r="B83" s="92" t="s">
        <v>67</v>
      </c>
      <c r="C83" s="78">
        <v>1385</v>
      </c>
      <c r="D83" s="76"/>
      <c r="E83" s="76"/>
    </row>
    <row r="84" spans="1:5" x14ac:dyDescent="0.3">
      <c r="A84" s="73"/>
      <c r="B84" s="80" t="s">
        <v>68</v>
      </c>
      <c r="C84" s="78">
        <v>1386</v>
      </c>
      <c r="D84" s="76"/>
      <c r="E84" s="76"/>
    </row>
    <row r="85" spans="1:5" x14ac:dyDescent="0.3">
      <c r="A85" s="73"/>
      <c r="B85" s="80" t="s">
        <v>52</v>
      </c>
      <c r="C85" s="78">
        <v>1387</v>
      </c>
      <c r="D85" s="76"/>
      <c r="E85" s="76"/>
    </row>
    <row r="86" spans="1:5" x14ac:dyDescent="0.3">
      <c r="A86" s="73"/>
      <c r="B86" s="80" t="s">
        <v>69</v>
      </c>
      <c r="C86" s="78">
        <v>1389</v>
      </c>
      <c r="D86" s="76"/>
      <c r="E86" s="76"/>
    </row>
    <row r="87" spans="1:5" x14ac:dyDescent="0.3">
      <c r="A87" s="73"/>
      <c r="B87" s="80" t="s">
        <v>931</v>
      </c>
      <c r="C87" s="78">
        <v>1390</v>
      </c>
      <c r="D87" s="76">
        <f>SUM(D77:D86)</f>
        <v>0</v>
      </c>
      <c r="E87" s="76">
        <f>SUM(E77:E86)</f>
        <v>0</v>
      </c>
    </row>
    <row r="88" spans="1:5" ht="33" x14ac:dyDescent="0.3">
      <c r="A88" s="73"/>
      <c r="B88" s="73" t="s">
        <v>918</v>
      </c>
      <c r="C88" s="75">
        <v>1230</v>
      </c>
      <c r="D88" s="77">
        <f>D87+D75+D74+D32+D31+D23+D19+D20+D35++D24</f>
        <v>0</v>
      </c>
      <c r="E88" s="77">
        <f>E87+E75+E74+E32+E31+E23+E19+E20+E35++E24</f>
        <v>0</v>
      </c>
    </row>
    <row r="89" spans="1:5" x14ac:dyDescent="0.3">
      <c r="A89" s="73">
        <v>2</v>
      </c>
      <c r="B89" s="73" t="s">
        <v>70</v>
      </c>
      <c r="C89" s="75"/>
      <c r="D89" s="76"/>
      <c r="E89" s="76"/>
    </row>
    <row r="90" spans="1:5" x14ac:dyDescent="0.3">
      <c r="A90" s="73" t="s">
        <v>71</v>
      </c>
      <c r="B90" s="73" t="s">
        <v>72</v>
      </c>
      <c r="C90" s="75"/>
      <c r="D90" s="76"/>
      <c r="E90" s="76"/>
    </row>
    <row r="91" spans="1:5" x14ac:dyDescent="0.3">
      <c r="A91" s="73"/>
      <c r="B91" s="75" t="s">
        <v>73</v>
      </c>
      <c r="C91" s="75">
        <v>1531</v>
      </c>
      <c r="D91" s="76"/>
      <c r="E91" s="76"/>
    </row>
    <row r="92" spans="1:5" x14ac:dyDescent="0.3">
      <c r="A92" s="73"/>
      <c r="B92" s="75" t="s">
        <v>74</v>
      </c>
      <c r="C92" s="75">
        <v>1532</v>
      </c>
      <c r="D92" s="76"/>
      <c r="E92" s="76"/>
    </row>
    <row r="93" spans="1:5" x14ac:dyDescent="0.3">
      <c r="A93" s="73"/>
      <c r="B93" s="75" t="s">
        <v>75</v>
      </c>
      <c r="C93" s="75">
        <v>1533</v>
      </c>
      <c r="D93" s="76"/>
      <c r="E93" s="76"/>
    </row>
    <row r="94" spans="1:5" x14ac:dyDescent="0.3">
      <c r="A94" s="73"/>
      <c r="B94" s="75" t="s">
        <v>76</v>
      </c>
      <c r="C94" s="75">
        <v>1534</v>
      </c>
      <c r="D94" s="76"/>
      <c r="E94" s="76"/>
    </row>
    <row r="95" spans="1:5" x14ac:dyDescent="0.3">
      <c r="A95" s="73"/>
      <c r="B95" s="75" t="s">
        <v>77</v>
      </c>
      <c r="C95" s="75">
        <v>1535</v>
      </c>
      <c r="D95" s="76"/>
      <c r="E95" s="76"/>
    </row>
    <row r="96" spans="1:5" x14ac:dyDescent="0.3">
      <c r="A96" s="73"/>
      <c r="B96" s="75" t="s">
        <v>38</v>
      </c>
      <c r="C96" s="75">
        <v>1536</v>
      </c>
      <c r="D96" s="76"/>
      <c r="E96" s="76"/>
    </row>
    <row r="97" spans="1:5" x14ac:dyDescent="0.3">
      <c r="A97" s="73"/>
      <c r="B97" s="73" t="s">
        <v>833</v>
      </c>
      <c r="C97" s="75">
        <v>1550</v>
      </c>
      <c r="D97" s="76">
        <f>SUM(D91:D96)</f>
        <v>0</v>
      </c>
      <c r="E97" s="76">
        <f>SUM(E91:E96)</f>
        <v>0</v>
      </c>
    </row>
    <row r="98" spans="1:5" x14ac:dyDescent="0.3">
      <c r="A98" s="73" t="s">
        <v>11</v>
      </c>
      <c r="B98" s="73" t="s">
        <v>28</v>
      </c>
      <c r="C98" s="75"/>
      <c r="D98" s="76"/>
      <c r="E98" s="76"/>
    </row>
    <row r="99" spans="1:5" x14ac:dyDescent="0.3">
      <c r="A99" s="73" t="s">
        <v>78</v>
      </c>
      <c r="B99" s="73" t="s">
        <v>79</v>
      </c>
      <c r="C99" s="75"/>
      <c r="D99" s="76"/>
      <c r="E99" s="76"/>
    </row>
    <row r="100" spans="1:5" x14ac:dyDescent="0.3">
      <c r="A100" s="73"/>
      <c r="B100" s="73" t="s">
        <v>80</v>
      </c>
      <c r="C100" s="75"/>
      <c r="D100" s="76"/>
      <c r="E100" s="76"/>
    </row>
    <row r="101" spans="1:5" x14ac:dyDescent="0.3">
      <c r="A101" s="73"/>
      <c r="B101" s="75" t="s">
        <v>81</v>
      </c>
      <c r="C101" s="75">
        <v>1511</v>
      </c>
      <c r="D101" s="76"/>
      <c r="E101" s="76"/>
    </row>
    <row r="102" spans="1:5" x14ac:dyDescent="0.3">
      <c r="A102" s="73"/>
      <c r="B102" s="75" t="s">
        <v>33</v>
      </c>
      <c r="C102" s="75">
        <v>1509</v>
      </c>
      <c r="D102" s="76"/>
      <c r="E102" s="76"/>
    </row>
    <row r="103" spans="1:5" x14ac:dyDescent="0.3">
      <c r="A103" s="73"/>
      <c r="B103" s="75" t="s">
        <v>34</v>
      </c>
      <c r="C103" s="75">
        <v>1508</v>
      </c>
      <c r="D103" s="76"/>
      <c r="E103" s="76"/>
    </row>
    <row r="104" spans="1:5" x14ac:dyDescent="0.3">
      <c r="A104" s="73"/>
      <c r="B104" s="75" t="s">
        <v>35</v>
      </c>
      <c r="C104" s="75">
        <v>1512</v>
      </c>
      <c r="D104" s="76"/>
      <c r="E104" s="76"/>
    </row>
    <row r="105" spans="1:5" x14ac:dyDescent="0.3">
      <c r="A105" s="73"/>
      <c r="B105" s="75" t="s">
        <v>82</v>
      </c>
      <c r="C105" s="75">
        <v>1513</v>
      </c>
      <c r="D105" s="76"/>
      <c r="E105" s="76"/>
    </row>
    <row r="106" spans="1:5" x14ac:dyDescent="0.3">
      <c r="A106" s="73"/>
      <c r="B106" s="75" t="s">
        <v>37</v>
      </c>
      <c r="C106" s="75">
        <v>1514</v>
      </c>
      <c r="D106" s="76"/>
      <c r="E106" s="76"/>
    </row>
    <row r="107" spans="1:5" x14ac:dyDescent="0.3">
      <c r="A107" s="73"/>
      <c r="B107" s="75" t="s">
        <v>38</v>
      </c>
      <c r="C107" s="75">
        <v>1515</v>
      </c>
      <c r="D107" s="76"/>
      <c r="E107" s="76"/>
    </row>
    <row r="108" spans="1:5" x14ac:dyDescent="0.3">
      <c r="A108" s="73"/>
      <c r="B108" s="75" t="s">
        <v>83</v>
      </c>
      <c r="C108" s="75">
        <v>1516</v>
      </c>
      <c r="D108" s="76"/>
      <c r="E108" s="76"/>
    </row>
    <row r="109" spans="1:5" ht="33" x14ac:dyDescent="0.3">
      <c r="A109" s="73"/>
      <c r="B109" s="73" t="s">
        <v>84</v>
      </c>
      <c r="C109" s="75">
        <v>1520</v>
      </c>
      <c r="D109" s="76">
        <f>SUM(D101:D107)-D108</f>
        <v>0</v>
      </c>
      <c r="E109" s="76">
        <f>SUM(E101:E107)-E108</f>
        <v>0</v>
      </c>
    </row>
    <row r="110" spans="1:5" x14ac:dyDescent="0.3">
      <c r="A110" s="73"/>
      <c r="B110" s="73" t="s">
        <v>965</v>
      </c>
      <c r="C110" s="73"/>
      <c r="D110" s="76"/>
      <c r="E110" s="76"/>
    </row>
    <row r="111" spans="1:5" x14ac:dyDescent="0.3">
      <c r="A111" s="73"/>
      <c r="B111" s="75" t="s">
        <v>42</v>
      </c>
      <c r="C111" s="75">
        <v>1521</v>
      </c>
      <c r="D111" s="76"/>
      <c r="E111" s="76"/>
    </row>
    <row r="112" spans="1:5" x14ac:dyDescent="0.3">
      <c r="A112" s="73"/>
      <c r="B112" s="75" t="s">
        <v>43</v>
      </c>
      <c r="C112" s="75">
        <v>1522</v>
      </c>
      <c r="D112" s="76"/>
      <c r="E112" s="76"/>
    </row>
    <row r="113" spans="1:5" x14ac:dyDescent="0.3">
      <c r="A113" s="73"/>
      <c r="B113" s="75" t="s">
        <v>44</v>
      </c>
      <c r="C113" s="75">
        <v>1523</v>
      </c>
      <c r="D113" s="76"/>
      <c r="E113" s="76"/>
    </row>
    <row r="114" spans="1:5" x14ac:dyDescent="0.3">
      <c r="A114" s="73"/>
      <c r="B114" s="75" t="s">
        <v>45</v>
      </c>
      <c r="C114" s="75">
        <v>1524</v>
      </c>
      <c r="D114" s="76"/>
      <c r="E114" s="76"/>
    </row>
    <row r="115" spans="1:5" x14ac:dyDescent="0.3">
      <c r="A115" s="73"/>
      <c r="B115" s="75" t="s">
        <v>38</v>
      </c>
      <c r="C115" s="75">
        <v>1525</v>
      </c>
      <c r="D115" s="76"/>
      <c r="E115" s="76"/>
    </row>
    <row r="116" spans="1:5" x14ac:dyDescent="0.3">
      <c r="A116" s="73"/>
      <c r="B116" s="75" t="s">
        <v>46</v>
      </c>
      <c r="C116" s="75">
        <v>1526</v>
      </c>
      <c r="D116" s="76"/>
      <c r="E116" s="76"/>
    </row>
    <row r="117" spans="1:5" x14ac:dyDescent="0.3">
      <c r="A117" s="73"/>
      <c r="B117" s="73" t="s">
        <v>85</v>
      </c>
      <c r="C117" s="75">
        <v>1530</v>
      </c>
      <c r="D117" s="76">
        <f>SUM(D111:D115)-D116</f>
        <v>0</v>
      </c>
      <c r="E117" s="76">
        <f>SUM(E111:E115)-E116</f>
        <v>0</v>
      </c>
    </row>
    <row r="118" spans="1:5" x14ac:dyDescent="0.3">
      <c r="A118" s="73"/>
      <c r="B118" s="73" t="s">
        <v>86</v>
      </c>
      <c r="C118" s="75">
        <v>1540</v>
      </c>
      <c r="D118" s="76">
        <f>D109+D117</f>
        <v>0</v>
      </c>
      <c r="E118" s="76">
        <f>E109+E117</f>
        <v>0</v>
      </c>
    </row>
    <row r="119" spans="1:5" x14ac:dyDescent="0.3">
      <c r="A119" s="73" t="s">
        <v>87</v>
      </c>
      <c r="B119" s="73" t="s">
        <v>49</v>
      </c>
      <c r="C119" s="75"/>
      <c r="D119" s="76"/>
      <c r="E119" s="76"/>
    </row>
    <row r="120" spans="1:5" ht="33" x14ac:dyDescent="0.3">
      <c r="A120" s="73"/>
      <c r="B120" s="81" t="s">
        <v>88</v>
      </c>
      <c r="C120" s="75">
        <v>1541</v>
      </c>
      <c r="D120" s="76"/>
      <c r="E120" s="76"/>
    </row>
    <row r="121" spans="1:5" x14ac:dyDescent="0.3">
      <c r="A121" s="73"/>
      <c r="B121" s="81" t="s">
        <v>38</v>
      </c>
      <c r="C121" s="75">
        <v>1542</v>
      </c>
      <c r="D121" s="76"/>
      <c r="E121" s="76"/>
    </row>
    <row r="122" spans="1:5" x14ac:dyDescent="0.3">
      <c r="A122" s="73"/>
      <c r="B122" s="73" t="s">
        <v>89</v>
      </c>
      <c r="C122" s="75">
        <v>1545</v>
      </c>
      <c r="D122" s="76">
        <f>D120+D121</f>
        <v>0</v>
      </c>
      <c r="E122" s="76">
        <f>E120+E121</f>
        <v>0</v>
      </c>
    </row>
    <row r="123" spans="1:5" ht="33" x14ac:dyDescent="0.3">
      <c r="A123" s="73" t="s">
        <v>90</v>
      </c>
      <c r="B123" s="73" t="s">
        <v>91</v>
      </c>
      <c r="C123" s="75">
        <v>1546</v>
      </c>
      <c r="D123" s="76"/>
      <c r="E123" s="76"/>
    </row>
    <row r="124" spans="1:5" ht="33" x14ac:dyDescent="0.3">
      <c r="A124" s="73" t="s">
        <v>92</v>
      </c>
      <c r="B124" s="73" t="s">
        <v>93</v>
      </c>
      <c r="C124" s="75">
        <v>1547</v>
      </c>
      <c r="D124" s="76"/>
      <c r="E124" s="76"/>
    </row>
    <row r="125" spans="1:5" x14ac:dyDescent="0.3">
      <c r="A125" s="73"/>
      <c r="B125" s="73" t="s">
        <v>921</v>
      </c>
      <c r="C125" s="75">
        <v>1560</v>
      </c>
      <c r="D125" s="76">
        <f>D123+D124</f>
        <v>0</v>
      </c>
      <c r="E125" s="76">
        <f>E123+E124</f>
        <v>0</v>
      </c>
    </row>
    <row r="126" spans="1:5" x14ac:dyDescent="0.3">
      <c r="A126" s="73" t="s">
        <v>94</v>
      </c>
      <c r="B126" s="73" t="s">
        <v>51</v>
      </c>
      <c r="C126" s="75"/>
      <c r="D126" s="76"/>
      <c r="E126" s="76"/>
    </row>
    <row r="127" spans="1:5" x14ac:dyDescent="0.3">
      <c r="A127" s="73"/>
      <c r="B127" s="75" t="s">
        <v>52</v>
      </c>
      <c r="C127" s="75">
        <v>1306</v>
      </c>
      <c r="D127" s="76"/>
      <c r="E127" s="76"/>
    </row>
    <row r="128" spans="1:5" x14ac:dyDescent="0.3">
      <c r="A128" s="73"/>
      <c r="B128" s="75" t="s">
        <v>53</v>
      </c>
      <c r="C128" s="75"/>
      <c r="D128" s="76"/>
      <c r="E128" s="76"/>
    </row>
    <row r="129" spans="1:5" x14ac:dyDescent="0.3">
      <c r="A129" s="73"/>
      <c r="B129" s="75" t="s">
        <v>54</v>
      </c>
      <c r="C129" s="75">
        <v>1601</v>
      </c>
      <c r="D129" s="76"/>
      <c r="E129" s="76"/>
    </row>
    <row r="130" spans="1:5" x14ac:dyDescent="0.3">
      <c r="A130" s="73"/>
      <c r="B130" s="75" t="s">
        <v>55</v>
      </c>
      <c r="C130" s="75">
        <v>1602</v>
      </c>
      <c r="D130" s="76"/>
      <c r="E130" s="76"/>
    </row>
    <row r="131" spans="1:5" x14ac:dyDescent="0.3">
      <c r="A131" s="73"/>
      <c r="B131" s="75" t="s">
        <v>56</v>
      </c>
      <c r="C131" s="75">
        <v>1606</v>
      </c>
      <c r="D131" s="76"/>
      <c r="E131" s="76"/>
    </row>
    <row r="132" spans="1:5" x14ac:dyDescent="0.3">
      <c r="A132" s="73"/>
      <c r="B132" s="75" t="s">
        <v>57</v>
      </c>
      <c r="C132" s="75">
        <v>1611</v>
      </c>
      <c r="D132" s="76"/>
      <c r="E132" s="76"/>
    </row>
    <row r="133" spans="1:5" x14ac:dyDescent="0.3">
      <c r="A133" s="73"/>
      <c r="B133" s="75" t="s">
        <v>67</v>
      </c>
      <c r="C133" s="75">
        <v>1603</v>
      </c>
      <c r="D133" s="76"/>
      <c r="E133" s="76"/>
    </row>
    <row r="134" spans="1:5" x14ac:dyDescent="0.3">
      <c r="A134" s="73"/>
      <c r="B134" s="78" t="s">
        <v>58</v>
      </c>
      <c r="C134" s="78">
        <v>1607</v>
      </c>
      <c r="D134" s="76"/>
      <c r="E134" s="76"/>
    </row>
    <row r="135" spans="1:5" x14ac:dyDescent="0.3">
      <c r="A135" s="73"/>
      <c r="B135" s="75" t="s">
        <v>59</v>
      </c>
      <c r="C135" s="75">
        <v>1604</v>
      </c>
      <c r="D135" s="76"/>
      <c r="E135" s="76"/>
    </row>
    <row r="136" spans="1:5" x14ac:dyDescent="0.3">
      <c r="A136" s="73"/>
      <c r="B136" s="78" t="s">
        <v>950</v>
      </c>
      <c r="C136" s="78">
        <v>1608</v>
      </c>
      <c r="D136" s="76">
        <f>SUM(D127:D134)-D135</f>
        <v>0</v>
      </c>
      <c r="E136" s="76">
        <f>SUM(E127:E134)-E135</f>
        <v>0</v>
      </c>
    </row>
    <row r="137" spans="1:5" ht="33" x14ac:dyDescent="0.3">
      <c r="A137" s="73" t="s">
        <v>95</v>
      </c>
      <c r="B137" s="80" t="s">
        <v>96</v>
      </c>
      <c r="C137" s="78">
        <v>1368</v>
      </c>
      <c r="D137" s="76"/>
      <c r="E137" s="76"/>
    </row>
    <row r="138" spans="1:5" x14ac:dyDescent="0.3">
      <c r="A138" s="73"/>
      <c r="B138" s="80" t="s">
        <v>922</v>
      </c>
      <c r="C138" s="78">
        <v>1609</v>
      </c>
      <c r="D138" s="76">
        <f>D118+D122+D125+D136+D137</f>
        <v>0</v>
      </c>
      <c r="E138" s="76">
        <f>E118+E122+E125+E136+E137</f>
        <v>0</v>
      </c>
    </row>
    <row r="139" spans="1:5" x14ac:dyDescent="0.3">
      <c r="A139" s="73" t="s">
        <v>13</v>
      </c>
      <c r="B139" s="73" t="s">
        <v>97</v>
      </c>
      <c r="C139" s="75">
        <v>1376</v>
      </c>
      <c r="D139" s="76"/>
      <c r="E139" s="76"/>
    </row>
    <row r="140" spans="1:5" x14ac:dyDescent="0.3">
      <c r="A140" s="73" t="s">
        <v>16</v>
      </c>
      <c r="B140" s="73" t="s">
        <v>98</v>
      </c>
      <c r="C140" s="75"/>
      <c r="D140" s="76"/>
      <c r="E140" s="76"/>
    </row>
    <row r="141" spans="1:5" x14ac:dyDescent="0.3">
      <c r="A141" s="73"/>
      <c r="B141" s="73" t="s">
        <v>66</v>
      </c>
      <c r="C141" s="75"/>
      <c r="D141" s="76"/>
      <c r="E141" s="76"/>
    </row>
    <row r="142" spans="1:5" x14ac:dyDescent="0.3">
      <c r="A142" s="73"/>
      <c r="B142" s="92" t="s">
        <v>54</v>
      </c>
      <c r="C142" s="78">
        <v>1392</v>
      </c>
      <c r="D142" s="76"/>
      <c r="E142" s="76"/>
    </row>
    <row r="143" spans="1:5" x14ac:dyDescent="0.3">
      <c r="A143" s="73"/>
      <c r="B143" s="92" t="s">
        <v>55</v>
      </c>
      <c r="C143" s="78">
        <v>1393</v>
      </c>
      <c r="D143" s="76"/>
      <c r="E143" s="76"/>
    </row>
    <row r="144" spans="1:5" x14ac:dyDescent="0.3">
      <c r="A144" s="73"/>
      <c r="B144" s="92" t="s">
        <v>56</v>
      </c>
      <c r="C144" s="78">
        <v>1394</v>
      </c>
      <c r="D144" s="76"/>
      <c r="E144" s="76"/>
    </row>
    <row r="145" spans="1:5" x14ac:dyDescent="0.3">
      <c r="A145" s="73"/>
      <c r="B145" s="92" t="s">
        <v>57</v>
      </c>
      <c r="C145" s="78">
        <v>1395</v>
      </c>
      <c r="D145" s="76"/>
      <c r="E145" s="76"/>
    </row>
    <row r="146" spans="1:5" x14ac:dyDescent="0.3">
      <c r="A146" s="73"/>
      <c r="B146" s="92" t="s">
        <v>67</v>
      </c>
      <c r="C146" s="78">
        <v>1396</v>
      </c>
      <c r="D146" s="76"/>
      <c r="E146" s="76"/>
    </row>
    <row r="147" spans="1:5" x14ac:dyDescent="0.3">
      <c r="A147" s="73"/>
      <c r="B147" s="80" t="s">
        <v>68</v>
      </c>
      <c r="C147" s="78">
        <v>1397</v>
      </c>
      <c r="D147" s="76"/>
      <c r="E147" s="76"/>
    </row>
    <row r="148" spans="1:5" x14ac:dyDescent="0.3">
      <c r="A148" s="73" t="s">
        <v>746</v>
      </c>
      <c r="B148" s="78" t="s">
        <v>52</v>
      </c>
      <c r="C148" s="78">
        <v>1398</v>
      </c>
      <c r="D148" s="76"/>
      <c r="E148" s="76"/>
    </row>
    <row r="149" spans="1:5" x14ac:dyDescent="0.3">
      <c r="A149" s="73"/>
      <c r="B149" s="78" t="s">
        <v>69</v>
      </c>
      <c r="C149" s="78">
        <v>1399</v>
      </c>
      <c r="D149" s="76"/>
      <c r="E149" s="76"/>
    </row>
    <row r="150" spans="1:5" x14ac:dyDescent="0.3">
      <c r="A150" s="73"/>
      <c r="B150" s="73" t="s">
        <v>919</v>
      </c>
      <c r="C150" s="75">
        <v>1349</v>
      </c>
      <c r="D150" s="76">
        <f>SUM(D141:D149)</f>
        <v>0</v>
      </c>
      <c r="E150" s="76">
        <f>SUM(E141:E149)</f>
        <v>0</v>
      </c>
    </row>
    <row r="151" spans="1:5" x14ac:dyDescent="0.3">
      <c r="A151" s="73"/>
      <c r="B151" s="73" t="s">
        <v>935</v>
      </c>
      <c r="C151" s="75">
        <v>1309</v>
      </c>
      <c r="D151" s="76">
        <f>D150+D139+D138+D97</f>
        <v>0</v>
      </c>
      <c r="E151" s="76">
        <f>E150+E139+E138+E97</f>
        <v>0</v>
      </c>
    </row>
    <row r="152" spans="1:5" x14ac:dyDescent="0.3">
      <c r="A152" s="73"/>
      <c r="B152" s="73" t="s">
        <v>920</v>
      </c>
      <c r="C152" s="75">
        <v>1300</v>
      </c>
      <c r="D152" s="76">
        <f>D151+D88</f>
        <v>0</v>
      </c>
      <c r="E152" s="76">
        <f>E151+E88</f>
        <v>0</v>
      </c>
    </row>
    <row r="153" spans="1:5" x14ac:dyDescent="0.3">
      <c r="A153" s="73" t="s">
        <v>99</v>
      </c>
      <c r="B153" s="73" t="s">
        <v>100</v>
      </c>
      <c r="C153" s="75"/>
      <c r="D153" s="76"/>
      <c r="E153" s="76"/>
    </row>
    <row r="154" spans="1:5" x14ac:dyDescent="0.3">
      <c r="A154" s="73"/>
      <c r="B154" s="73" t="s">
        <v>101</v>
      </c>
      <c r="C154" s="75"/>
      <c r="D154" s="76"/>
      <c r="E154" s="76"/>
    </row>
    <row r="155" spans="1:5" x14ac:dyDescent="0.3">
      <c r="A155" s="73" t="s">
        <v>71</v>
      </c>
      <c r="B155" s="73" t="s">
        <v>102</v>
      </c>
      <c r="C155" s="75"/>
      <c r="D155" s="76"/>
      <c r="E155" s="76"/>
    </row>
    <row r="156" spans="1:5" x14ac:dyDescent="0.3">
      <c r="A156" s="73"/>
      <c r="B156" s="75" t="s">
        <v>103</v>
      </c>
      <c r="C156" s="75">
        <v>1000</v>
      </c>
      <c r="D156" s="76"/>
      <c r="E156" s="76"/>
    </row>
    <row r="157" spans="1:5" x14ac:dyDescent="0.3">
      <c r="A157" s="73"/>
      <c r="B157" s="73" t="s">
        <v>926</v>
      </c>
      <c r="C157" s="75"/>
      <c r="D157" s="76"/>
      <c r="E157" s="76"/>
    </row>
    <row r="158" spans="1:5" x14ac:dyDescent="0.3">
      <c r="A158" s="73"/>
      <c r="B158" s="75" t="s">
        <v>104</v>
      </c>
      <c r="C158" s="75">
        <v>1001</v>
      </c>
      <c r="D158" s="76"/>
      <c r="E158" s="76"/>
    </row>
    <row r="159" spans="1:5" x14ac:dyDescent="0.3">
      <c r="A159" s="73"/>
      <c r="B159" s="75" t="s">
        <v>105</v>
      </c>
      <c r="C159" s="75">
        <v>1002</v>
      </c>
      <c r="D159" s="76"/>
      <c r="E159" s="76"/>
    </row>
    <row r="160" spans="1:5" x14ac:dyDescent="0.3">
      <c r="A160" s="73"/>
      <c r="B160" s="75" t="s">
        <v>106</v>
      </c>
      <c r="C160" s="75">
        <v>1003</v>
      </c>
      <c r="D160" s="76"/>
      <c r="E160" s="76"/>
    </row>
    <row r="161" spans="1:5" x14ac:dyDescent="0.3">
      <c r="A161" s="73"/>
      <c r="B161" s="75" t="s">
        <v>107</v>
      </c>
      <c r="C161" s="75">
        <v>1004</v>
      </c>
      <c r="D161" s="76"/>
      <c r="E161" s="76"/>
    </row>
    <row r="162" spans="1:5" x14ac:dyDescent="0.3">
      <c r="A162" s="73"/>
      <c r="B162" s="75" t="s">
        <v>108</v>
      </c>
      <c r="C162" s="75">
        <v>1005</v>
      </c>
      <c r="D162" s="76"/>
      <c r="E162" s="76"/>
    </row>
    <row r="163" spans="1:5" x14ac:dyDescent="0.3">
      <c r="A163" s="73"/>
      <c r="B163" s="75" t="s">
        <v>109</v>
      </c>
      <c r="C163" s="75">
        <v>1006</v>
      </c>
      <c r="D163" s="76"/>
      <c r="E163" s="76"/>
    </row>
    <row r="164" spans="1:5" x14ac:dyDescent="0.3">
      <c r="A164" s="73"/>
      <c r="B164" s="75" t="s">
        <v>110</v>
      </c>
      <c r="C164" s="75">
        <v>1007</v>
      </c>
      <c r="D164" s="76"/>
      <c r="E164" s="76"/>
    </row>
    <row r="165" spans="1:5" x14ac:dyDescent="0.3">
      <c r="A165" s="73"/>
      <c r="B165" s="73" t="s">
        <v>111</v>
      </c>
      <c r="C165" s="75">
        <v>1008</v>
      </c>
      <c r="D165" s="76">
        <f>SUM(D158:D164)</f>
        <v>0</v>
      </c>
      <c r="E165" s="76">
        <f>SUM(E158:E164)</f>
        <v>0</v>
      </c>
    </row>
    <row r="166" spans="1:5" x14ac:dyDescent="0.3">
      <c r="A166" s="73"/>
      <c r="B166" s="73" t="s">
        <v>112</v>
      </c>
      <c r="C166" s="75">
        <v>1010</v>
      </c>
      <c r="D166" s="76">
        <f>D165</f>
        <v>0</v>
      </c>
      <c r="E166" s="76">
        <f>E165</f>
        <v>0</v>
      </c>
    </row>
    <row r="167" spans="1:5" x14ac:dyDescent="0.3">
      <c r="A167" s="73" t="s">
        <v>11</v>
      </c>
      <c r="B167" s="73" t="s">
        <v>113</v>
      </c>
      <c r="C167" s="75"/>
      <c r="D167" s="76"/>
      <c r="E167" s="76"/>
    </row>
    <row r="168" spans="1:5" x14ac:dyDescent="0.3">
      <c r="A168" s="73"/>
      <c r="B168" s="75" t="s">
        <v>114</v>
      </c>
      <c r="C168" s="75">
        <v>1021</v>
      </c>
      <c r="D168" s="76"/>
      <c r="E168" s="76"/>
    </row>
    <row r="169" spans="1:5" x14ac:dyDescent="0.3">
      <c r="A169" s="73"/>
      <c r="B169" s="75" t="s">
        <v>115</v>
      </c>
      <c r="C169" s="75">
        <v>1022</v>
      </c>
      <c r="D169" s="76"/>
      <c r="E169" s="76"/>
    </row>
    <row r="170" spans="1:5" x14ac:dyDescent="0.3">
      <c r="A170" s="73"/>
      <c r="B170" s="75" t="s">
        <v>116</v>
      </c>
      <c r="C170" s="75">
        <v>1024</v>
      </c>
      <c r="D170" s="76"/>
      <c r="E170" s="76"/>
    </row>
    <row r="171" spans="1:5" x14ac:dyDescent="0.3">
      <c r="A171" s="73"/>
      <c r="B171" s="75" t="s">
        <v>117</v>
      </c>
      <c r="C171" s="75">
        <v>1029</v>
      </c>
      <c r="D171" s="76"/>
      <c r="E171" s="76"/>
    </row>
    <row r="172" spans="1:5" x14ac:dyDescent="0.3">
      <c r="A172" s="73"/>
      <c r="B172" s="75" t="s">
        <v>118</v>
      </c>
      <c r="C172" s="75">
        <v>1027</v>
      </c>
      <c r="D172" s="76"/>
      <c r="E172" s="76"/>
    </row>
    <row r="173" spans="1:5" x14ac:dyDescent="0.3">
      <c r="A173" s="73"/>
      <c r="B173" s="75" t="s">
        <v>119</v>
      </c>
      <c r="C173" s="75">
        <v>1033</v>
      </c>
      <c r="D173" s="76"/>
      <c r="E173" s="76"/>
    </row>
    <row r="174" spans="1:5" x14ac:dyDescent="0.3">
      <c r="A174" s="73"/>
      <c r="B174" s="75" t="s">
        <v>120</v>
      </c>
      <c r="C174" s="75">
        <v>1036</v>
      </c>
      <c r="D174" s="76"/>
      <c r="E174" s="76"/>
    </row>
    <row r="175" spans="1:5" x14ac:dyDescent="0.3">
      <c r="A175" s="73"/>
      <c r="B175" s="75" t="s">
        <v>121</v>
      </c>
      <c r="C175" s="75">
        <v>1028</v>
      </c>
      <c r="D175" s="76"/>
      <c r="E175" s="76"/>
    </row>
    <row r="176" spans="1:5" x14ac:dyDescent="0.3">
      <c r="A176" s="73"/>
      <c r="B176" s="75" t="s">
        <v>122</v>
      </c>
      <c r="C176" s="75">
        <v>1031</v>
      </c>
      <c r="D176" s="76"/>
      <c r="E176" s="76"/>
    </row>
    <row r="177" spans="1:5" x14ac:dyDescent="0.3">
      <c r="A177" s="73"/>
      <c r="B177" s="75" t="s">
        <v>123</v>
      </c>
      <c r="C177" s="75">
        <v>1034</v>
      </c>
      <c r="D177" s="76"/>
      <c r="E177" s="76"/>
    </row>
    <row r="178" spans="1:5" x14ac:dyDescent="0.3">
      <c r="A178" s="73"/>
      <c r="B178" s="73" t="s">
        <v>124</v>
      </c>
      <c r="C178" s="75"/>
      <c r="D178" s="76"/>
      <c r="E178" s="76"/>
    </row>
    <row r="179" spans="1:5" x14ac:dyDescent="0.3">
      <c r="A179" s="73"/>
      <c r="B179" s="75" t="s">
        <v>956</v>
      </c>
      <c r="C179" s="75">
        <v>1338</v>
      </c>
      <c r="D179" s="76"/>
      <c r="E179" s="76"/>
    </row>
    <row r="180" spans="1:5" ht="33" x14ac:dyDescent="0.3">
      <c r="A180" s="73"/>
      <c r="B180" s="75" t="s">
        <v>957</v>
      </c>
      <c r="C180" s="75">
        <v>1339</v>
      </c>
      <c r="D180" s="76"/>
      <c r="E180" s="76"/>
    </row>
    <row r="181" spans="1:5" x14ac:dyDescent="0.3">
      <c r="A181" s="73"/>
      <c r="B181" s="75" t="s">
        <v>910</v>
      </c>
      <c r="C181" s="75">
        <v>1477</v>
      </c>
      <c r="D181" s="76"/>
      <c r="E181" s="76"/>
    </row>
    <row r="182" spans="1:5" x14ac:dyDescent="0.3">
      <c r="A182" s="73"/>
      <c r="B182" s="75" t="s">
        <v>125</v>
      </c>
      <c r="C182" s="75">
        <v>1478</v>
      </c>
      <c r="D182" s="76"/>
      <c r="E182" s="76"/>
    </row>
    <row r="183" spans="1:5" x14ac:dyDescent="0.3">
      <c r="A183" s="73"/>
      <c r="B183" s="75" t="s">
        <v>836</v>
      </c>
      <c r="C183" s="75">
        <v>1479</v>
      </c>
      <c r="D183" s="76"/>
      <c r="E183" s="76"/>
    </row>
    <row r="184" spans="1:5" x14ac:dyDescent="0.3">
      <c r="A184" s="73"/>
      <c r="B184" s="75" t="s">
        <v>126</v>
      </c>
      <c r="C184" s="75">
        <v>1480</v>
      </c>
      <c r="D184" s="76">
        <f>D182+D183</f>
        <v>0</v>
      </c>
      <c r="E184" s="76">
        <f>E182+E183</f>
        <v>0</v>
      </c>
    </row>
    <row r="185" spans="1:5" x14ac:dyDescent="0.3">
      <c r="A185" s="73"/>
      <c r="B185" s="75" t="s">
        <v>127</v>
      </c>
      <c r="C185" s="75"/>
      <c r="D185" s="76"/>
      <c r="E185" s="76"/>
    </row>
    <row r="186" spans="1:5" x14ac:dyDescent="0.3">
      <c r="A186" s="73"/>
      <c r="B186" s="75" t="s">
        <v>297</v>
      </c>
      <c r="C186" s="75">
        <v>1493</v>
      </c>
      <c r="D186" s="76"/>
      <c r="E186" s="76"/>
    </row>
    <row r="187" spans="1:5" x14ac:dyDescent="0.3">
      <c r="A187" s="73"/>
      <c r="B187" s="75" t="s">
        <v>298</v>
      </c>
      <c r="C187" s="75">
        <v>1494</v>
      </c>
      <c r="D187" s="76"/>
      <c r="E187" s="76"/>
    </row>
    <row r="188" spans="1:5" x14ac:dyDescent="0.3">
      <c r="A188" s="73"/>
      <c r="B188" s="75" t="s">
        <v>128</v>
      </c>
      <c r="C188" s="75">
        <v>1490</v>
      </c>
      <c r="D188" s="76">
        <f>D186+D187</f>
        <v>0</v>
      </c>
      <c r="E188" s="76">
        <f>E186+E187</f>
        <v>0</v>
      </c>
    </row>
    <row r="189" spans="1:5" x14ac:dyDescent="0.3">
      <c r="A189" s="73"/>
      <c r="B189" s="75" t="s">
        <v>911</v>
      </c>
      <c r="C189" s="75">
        <v>1500</v>
      </c>
      <c r="D189" s="76">
        <f>D180+D181-D184-D188</f>
        <v>0</v>
      </c>
      <c r="E189" s="76">
        <f>E180+E181-E184-E188</f>
        <v>0</v>
      </c>
    </row>
    <row r="190" spans="1:5" x14ac:dyDescent="0.3">
      <c r="A190" s="73"/>
      <c r="B190" s="75" t="s">
        <v>129</v>
      </c>
      <c r="C190" s="75">
        <v>1023</v>
      </c>
      <c r="D190" s="76"/>
      <c r="E190" s="76"/>
    </row>
    <row r="191" spans="1:5" ht="18" thickBot="1" x14ac:dyDescent="0.35">
      <c r="A191" s="73"/>
      <c r="B191" s="75" t="s">
        <v>958</v>
      </c>
      <c r="C191" s="75">
        <v>1026</v>
      </c>
      <c r="D191" s="76">
        <f>D179+D189-D190</f>
        <v>0</v>
      </c>
      <c r="E191" s="76">
        <f>E179+E189-E190</f>
        <v>0</v>
      </c>
    </row>
    <row r="192" spans="1:5" ht="33.75" thickBot="1" x14ac:dyDescent="0.35">
      <c r="A192" s="73"/>
      <c r="B192" s="82" t="s">
        <v>851</v>
      </c>
      <c r="C192" s="75">
        <v>1030</v>
      </c>
      <c r="D192" s="83">
        <f>SUM(D168:D177)+D191+D181</f>
        <v>0</v>
      </c>
      <c r="E192" s="83">
        <f>SUM(E168:E177)+E191+E181</f>
        <v>0</v>
      </c>
    </row>
    <row r="193" spans="1:5" x14ac:dyDescent="0.3">
      <c r="A193" s="73"/>
      <c r="B193" s="73" t="s">
        <v>130</v>
      </c>
      <c r="C193" s="75"/>
      <c r="D193" s="76"/>
      <c r="E193" s="76"/>
    </row>
    <row r="194" spans="1:5" x14ac:dyDescent="0.3">
      <c r="A194" s="73"/>
      <c r="B194" s="75" t="s">
        <v>104</v>
      </c>
      <c r="C194" s="75">
        <v>1011</v>
      </c>
      <c r="D194" s="76"/>
      <c r="E194" s="76"/>
    </row>
    <row r="195" spans="1:5" x14ac:dyDescent="0.3">
      <c r="A195" s="73"/>
      <c r="B195" s="75" t="s">
        <v>105</v>
      </c>
      <c r="C195" s="75">
        <v>1012</v>
      </c>
      <c r="D195" s="76"/>
      <c r="E195" s="76"/>
    </row>
    <row r="196" spans="1:5" x14ac:dyDescent="0.3">
      <c r="A196" s="73"/>
      <c r="B196" s="75" t="s">
        <v>131</v>
      </c>
      <c r="C196" s="75">
        <v>1014</v>
      </c>
      <c r="D196" s="76"/>
      <c r="E196" s="76"/>
    </row>
    <row r="197" spans="1:5" x14ac:dyDescent="0.3">
      <c r="A197" s="73"/>
      <c r="B197" s="75" t="s">
        <v>38</v>
      </c>
      <c r="C197" s="75">
        <v>1013</v>
      </c>
      <c r="D197" s="76"/>
      <c r="E197" s="76"/>
    </row>
    <row r="198" spans="1:5" x14ac:dyDescent="0.3">
      <c r="A198" s="73"/>
      <c r="B198" s="73" t="s">
        <v>132</v>
      </c>
      <c r="C198" s="73">
        <v>1020</v>
      </c>
      <c r="D198" s="76">
        <f>SUM(D194:D197)</f>
        <v>0</v>
      </c>
      <c r="E198" s="76">
        <f>SUM(E194:E197)</f>
        <v>0</v>
      </c>
    </row>
    <row r="199" spans="1:5" x14ac:dyDescent="0.3">
      <c r="A199" s="73"/>
      <c r="B199" s="75" t="s">
        <v>133</v>
      </c>
      <c r="C199" s="75">
        <v>1035</v>
      </c>
      <c r="D199" s="76"/>
      <c r="E199" s="76"/>
    </row>
    <row r="200" spans="1:5" x14ac:dyDescent="0.3">
      <c r="A200" s="73"/>
      <c r="B200" s="75" t="s">
        <v>134</v>
      </c>
      <c r="C200" s="75">
        <v>3641</v>
      </c>
      <c r="D200" s="76"/>
      <c r="E200" s="76"/>
    </row>
    <row r="201" spans="1:5" x14ac:dyDescent="0.3">
      <c r="A201" s="73"/>
      <c r="B201" s="84" t="s">
        <v>135</v>
      </c>
      <c r="C201" s="75">
        <v>3645</v>
      </c>
      <c r="D201" s="76"/>
      <c r="E201" s="76"/>
    </row>
    <row r="202" spans="1:5" x14ac:dyDescent="0.3">
      <c r="A202" s="73"/>
      <c r="B202" s="75" t="s">
        <v>136</v>
      </c>
      <c r="C202" s="75">
        <v>3646</v>
      </c>
      <c r="D202" s="76"/>
      <c r="E202" s="76"/>
    </row>
    <row r="203" spans="1:5" x14ac:dyDescent="0.3">
      <c r="A203" s="73"/>
      <c r="B203" s="75" t="s">
        <v>137</v>
      </c>
      <c r="C203" s="75">
        <v>3647</v>
      </c>
      <c r="D203" s="76"/>
      <c r="E203" s="76"/>
    </row>
    <row r="204" spans="1:5" ht="33" x14ac:dyDescent="0.3">
      <c r="A204" s="73"/>
      <c r="B204" s="84" t="s">
        <v>138</v>
      </c>
      <c r="C204" s="75">
        <v>3648</v>
      </c>
      <c r="D204" s="76"/>
      <c r="E204" s="76"/>
    </row>
    <row r="205" spans="1:5" x14ac:dyDescent="0.3">
      <c r="A205" s="73"/>
      <c r="B205" s="84" t="s">
        <v>139</v>
      </c>
      <c r="C205" s="75">
        <v>3649</v>
      </c>
      <c r="D205" s="76"/>
      <c r="E205" s="76"/>
    </row>
    <row r="206" spans="1:5" ht="33" x14ac:dyDescent="0.3">
      <c r="A206" s="73"/>
      <c r="B206" s="73" t="s">
        <v>915</v>
      </c>
      <c r="C206" s="75">
        <v>3650</v>
      </c>
      <c r="D206" s="76">
        <f>D198+D192+SUM(D199:D205)</f>
        <v>0</v>
      </c>
      <c r="E206" s="76">
        <f>E198+E192+SUM(E199:E205)</f>
        <v>0</v>
      </c>
    </row>
    <row r="207" spans="1:5" x14ac:dyDescent="0.3">
      <c r="A207" s="100">
        <v>1</v>
      </c>
      <c r="B207" s="73" t="s">
        <v>140</v>
      </c>
      <c r="C207" s="75"/>
      <c r="D207" s="76"/>
      <c r="E207" s="76"/>
    </row>
    <row r="208" spans="1:5" x14ac:dyDescent="0.3">
      <c r="A208" s="73" t="s">
        <v>71</v>
      </c>
      <c r="B208" s="73" t="s">
        <v>141</v>
      </c>
      <c r="C208" s="75"/>
      <c r="D208" s="76"/>
      <c r="E208" s="76"/>
    </row>
    <row r="209" spans="1:5" x14ac:dyDescent="0.3">
      <c r="A209" s="73" t="s">
        <v>142</v>
      </c>
      <c r="B209" s="73" t="s">
        <v>143</v>
      </c>
      <c r="C209" s="75"/>
      <c r="D209" s="76"/>
      <c r="E209" s="76"/>
    </row>
    <row r="210" spans="1:5" x14ac:dyDescent="0.3">
      <c r="A210" s="73"/>
      <c r="B210" s="73" t="s">
        <v>144</v>
      </c>
      <c r="C210" s="75"/>
      <c r="D210" s="76"/>
      <c r="E210" s="76"/>
    </row>
    <row r="211" spans="1:5" x14ac:dyDescent="0.3">
      <c r="A211" s="73"/>
      <c r="B211" s="75" t="s">
        <v>104</v>
      </c>
      <c r="C211" s="75">
        <v>1101</v>
      </c>
      <c r="D211" s="76"/>
      <c r="E211" s="76"/>
    </row>
    <row r="212" spans="1:5" x14ac:dyDescent="0.3">
      <c r="A212" s="73"/>
      <c r="B212" s="75" t="s">
        <v>105</v>
      </c>
      <c r="C212" s="75">
        <v>1102</v>
      </c>
      <c r="D212" s="76"/>
      <c r="E212" s="76"/>
    </row>
    <row r="213" spans="1:5" x14ac:dyDescent="0.3">
      <c r="A213" s="73"/>
      <c r="B213" s="75" t="s">
        <v>145</v>
      </c>
      <c r="C213" s="75">
        <v>1108</v>
      </c>
      <c r="D213" s="76"/>
      <c r="E213" s="76"/>
    </row>
    <row r="214" spans="1:5" x14ac:dyDescent="0.3">
      <c r="A214" s="73"/>
      <c r="B214" s="75" t="s">
        <v>146</v>
      </c>
      <c r="C214" s="75"/>
      <c r="D214" s="76"/>
      <c r="E214" s="76"/>
    </row>
    <row r="215" spans="1:5" x14ac:dyDescent="0.3">
      <c r="A215" s="73"/>
      <c r="B215" s="75" t="s">
        <v>147</v>
      </c>
      <c r="C215" s="75">
        <v>1044</v>
      </c>
      <c r="D215" s="76"/>
      <c r="E215" s="76"/>
    </row>
    <row r="216" spans="1:5" x14ac:dyDescent="0.3">
      <c r="A216" s="73"/>
      <c r="B216" s="75" t="s">
        <v>148</v>
      </c>
      <c r="C216" s="75">
        <v>1109</v>
      </c>
      <c r="D216" s="76"/>
      <c r="E216" s="76"/>
    </row>
    <row r="217" spans="1:5" x14ac:dyDescent="0.3">
      <c r="A217" s="73"/>
      <c r="B217" s="75" t="s">
        <v>149</v>
      </c>
      <c r="C217" s="75">
        <v>1114</v>
      </c>
      <c r="D217" s="76"/>
      <c r="E217" s="76"/>
    </row>
    <row r="218" spans="1:5" x14ac:dyDescent="0.3">
      <c r="A218" s="73"/>
      <c r="B218" s="73" t="s">
        <v>150</v>
      </c>
      <c r="C218" s="75"/>
      <c r="D218" s="76"/>
      <c r="E218" s="76"/>
    </row>
    <row r="219" spans="1:5" x14ac:dyDescent="0.3">
      <c r="A219" s="73"/>
      <c r="B219" s="75" t="s">
        <v>151</v>
      </c>
      <c r="C219" s="75">
        <v>1103</v>
      </c>
      <c r="D219" s="76"/>
      <c r="E219" s="76"/>
    </row>
    <row r="220" spans="1:5" x14ac:dyDescent="0.3">
      <c r="A220" s="73"/>
      <c r="B220" s="75" t="s">
        <v>55</v>
      </c>
      <c r="C220" s="75">
        <v>1104</v>
      </c>
      <c r="D220" s="76"/>
      <c r="E220" s="76"/>
    </row>
    <row r="221" spans="1:5" x14ac:dyDescent="0.3">
      <c r="A221" s="73"/>
      <c r="B221" s="75" t="s">
        <v>152</v>
      </c>
      <c r="C221" s="75">
        <v>1111</v>
      </c>
      <c r="D221" s="76"/>
      <c r="E221" s="76"/>
    </row>
    <row r="222" spans="1:5" x14ac:dyDescent="0.3">
      <c r="A222" s="73"/>
      <c r="B222" s="75" t="s">
        <v>57</v>
      </c>
      <c r="C222" s="75">
        <v>1009</v>
      </c>
      <c r="D222" s="76"/>
      <c r="E222" s="76"/>
    </row>
    <row r="223" spans="1:5" x14ac:dyDescent="0.3">
      <c r="A223" s="73"/>
      <c r="B223" s="75" t="s">
        <v>67</v>
      </c>
      <c r="C223" s="75">
        <v>1105</v>
      </c>
      <c r="D223" s="76"/>
      <c r="E223" s="76"/>
    </row>
    <row r="224" spans="1:5" ht="33" x14ac:dyDescent="0.3">
      <c r="A224" s="73"/>
      <c r="B224" s="75" t="s">
        <v>153</v>
      </c>
      <c r="C224" s="75">
        <v>1106</v>
      </c>
      <c r="D224" s="76"/>
      <c r="E224" s="76"/>
    </row>
    <row r="225" spans="1:5" ht="49.5" x14ac:dyDescent="0.3">
      <c r="A225" s="73"/>
      <c r="B225" s="75" t="s">
        <v>154</v>
      </c>
      <c r="C225" s="75">
        <v>1107</v>
      </c>
      <c r="D225" s="76"/>
      <c r="E225" s="76"/>
    </row>
    <row r="226" spans="1:5" ht="33" x14ac:dyDescent="0.3">
      <c r="A226" s="73"/>
      <c r="B226" s="73" t="s">
        <v>155</v>
      </c>
      <c r="C226" s="75">
        <v>1110</v>
      </c>
      <c r="D226" s="76">
        <f>SUM(D211:D225)</f>
        <v>0</v>
      </c>
      <c r="E226" s="76">
        <f>SUM(E211:E225)</f>
        <v>0</v>
      </c>
    </row>
    <row r="227" spans="1:5" x14ac:dyDescent="0.3">
      <c r="A227" s="73"/>
      <c r="B227" s="73" t="s">
        <v>156</v>
      </c>
      <c r="C227" s="75"/>
      <c r="D227" s="76"/>
      <c r="E227" s="76"/>
    </row>
    <row r="228" spans="1:5" x14ac:dyDescent="0.3">
      <c r="A228" s="73"/>
      <c r="B228" s="75" t="s">
        <v>104</v>
      </c>
      <c r="C228" s="75">
        <v>1062</v>
      </c>
      <c r="D228" s="76"/>
      <c r="E228" s="76"/>
    </row>
    <row r="229" spans="1:5" x14ac:dyDescent="0.3">
      <c r="A229" s="73"/>
      <c r="B229" s="75" t="s">
        <v>105</v>
      </c>
      <c r="C229" s="75">
        <v>1063</v>
      </c>
      <c r="D229" s="76"/>
      <c r="E229" s="76"/>
    </row>
    <row r="230" spans="1:5" x14ac:dyDescent="0.3">
      <c r="A230" s="73"/>
      <c r="B230" s="75" t="s">
        <v>145</v>
      </c>
      <c r="C230" s="75">
        <v>1068</v>
      </c>
      <c r="D230" s="76"/>
      <c r="E230" s="76"/>
    </row>
    <row r="231" spans="1:5" x14ac:dyDescent="0.3">
      <c r="A231" s="73"/>
      <c r="B231" s="73" t="s">
        <v>146</v>
      </c>
      <c r="C231" s="75"/>
      <c r="D231" s="76"/>
      <c r="E231" s="76"/>
    </row>
    <row r="232" spans="1:5" x14ac:dyDescent="0.3">
      <c r="A232" s="73"/>
      <c r="B232" s="75" t="s">
        <v>147</v>
      </c>
      <c r="C232" s="75">
        <v>1061</v>
      </c>
      <c r="D232" s="76"/>
      <c r="E232" s="76"/>
    </row>
    <row r="233" spans="1:5" x14ac:dyDescent="0.3">
      <c r="A233" s="73"/>
      <c r="B233" s="75" t="s">
        <v>148</v>
      </c>
      <c r="C233" s="75">
        <v>1069</v>
      </c>
      <c r="D233" s="76"/>
      <c r="E233" s="76"/>
    </row>
    <row r="234" spans="1:5" x14ac:dyDescent="0.3">
      <c r="A234" s="73"/>
      <c r="B234" s="75" t="s">
        <v>157</v>
      </c>
      <c r="C234" s="75">
        <v>1115</v>
      </c>
      <c r="D234" s="76"/>
      <c r="E234" s="76"/>
    </row>
    <row r="235" spans="1:5" x14ac:dyDescent="0.3">
      <c r="A235" s="73"/>
      <c r="B235" s="73" t="s">
        <v>158</v>
      </c>
      <c r="C235" s="75"/>
      <c r="D235" s="76"/>
      <c r="E235" s="76"/>
    </row>
    <row r="236" spans="1:5" x14ac:dyDescent="0.3">
      <c r="A236" s="73"/>
      <c r="B236" s="75" t="s">
        <v>151</v>
      </c>
      <c r="C236" s="75">
        <v>1084</v>
      </c>
      <c r="D236" s="76"/>
      <c r="E236" s="76"/>
    </row>
    <row r="237" spans="1:5" x14ac:dyDescent="0.3">
      <c r="A237" s="73"/>
      <c r="B237" s="75" t="s">
        <v>55</v>
      </c>
      <c r="C237" s="75">
        <v>1085</v>
      </c>
      <c r="D237" s="76"/>
      <c r="E237" s="76"/>
    </row>
    <row r="238" spans="1:5" x14ac:dyDescent="0.3">
      <c r="A238" s="73"/>
      <c r="B238" s="75" t="s">
        <v>56</v>
      </c>
      <c r="C238" s="75">
        <v>1070</v>
      </c>
      <c r="D238" s="76"/>
      <c r="E238" s="76"/>
    </row>
    <row r="239" spans="1:5" x14ac:dyDescent="0.3">
      <c r="A239" s="73"/>
      <c r="B239" s="75" t="s">
        <v>57</v>
      </c>
      <c r="C239" s="75">
        <v>1071</v>
      </c>
      <c r="D239" s="76"/>
      <c r="E239" s="76"/>
    </row>
    <row r="240" spans="1:5" x14ac:dyDescent="0.3">
      <c r="A240" s="73"/>
      <c r="B240" s="75" t="s">
        <v>67</v>
      </c>
      <c r="C240" s="75">
        <v>1066</v>
      </c>
      <c r="D240" s="76"/>
      <c r="E240" s="76"/>
    </row>
    <row r="241" spans="1:5" ht="33" x14ac:dyDescent="0.3">
      <c r="A241" s="73"/>
      <c r="B241" s="75" t="s">
        <v>159</v>
      </c>
      <c r="C241" s="75">
        <v>1067</v>
      </c>
      <c r="D241" s="76"/>
      <c r="E241" s="76"/>
    </row>
    <row r="242" spans="1:5" ht="49.5" x14ac:dyDescent="0.3">
      <c r="A242" s="73"/>
      <c r="B242" s="75" t="s">
        <v>154</v>
      </c>
      <c r="C242" s="75">
        <v>1064</v>
      </c>
      <c r="D242" s="76"/>
      <c r="E242" s="76"/>
    </row>
    <row r="243" spans="1:5" ht="33" x14ac:dyDescent="0.3">
      <c r="A243" s="73"/>
      <c r="B243" s="73" t="s">
        <v>848</v>
      </c>
      <c r="C243" s="75">
        <v>1065</v>
      </c>
      <c r="D243" s="76">
        <f>SUM(D228:D242)</f>
        <v>0</v>
      </c>
      <c r="E243" s="76">
        <f>SUM(E228:E242)</f>
        <v>0</v>
      </c>
    </row>
    <row r="244" spans="1:5" x14ac:dyDescent="0.3">
      <c r="A244" s="73" t="s">
        <v>160</v>
      </c>
      <c r="B244" s="73" t="s">
        <v>161</v>
      </c>
      <c r="C244" s="75">
        <v>1083</v>
      </c>
      <c r="D244" s="76"/>
      <c r="E244" s="76"/>
    </row>
    <row r="245" spans="1:5" ht="33" x14ac:dyDescent="0.3">
      <c r="A245" s="73" t="s">
        <v>162</v>
      </c>
      <c r="B245" s="73" t="s">
        <v>163</v>
      </c>
      <c r="C245" s="75">
        <v>1125</v>
      </c>
      <c r="D245" s="76"/>
      <c r="E245" s="76"/>
    </row>
    <row r="246" spans="1:5" x14ac:dyDescent="0.3">
      <c r="A246" s="73" t="s">
        <v>11</v>
      </c>
      <c r="B246" s="73" t="s">
        <v>164</v>
      </c>
      <c r="C246" s="75"/>
      <c r="D246" s="76"/>
      <c r="E246" s="76"/>
    </row>
    <row r="247" spans="1:5" x14ac:dyDescent="0.3">
      <c r="A247" s="73"/>
      <c r="B247" s="75" t="s">
        <v>165</v>
      </c>
      <c r="C247" s="75">
        <v>1117</v>
      </c>
      <c r="D247" s="76"/>
      <c r="E247" s="76"/>
    </row>
    <row r="248" spans="1:5" x14ac:dyDescent="0.3">
      <c r="A248" s="73"/>
      <c r="B248" s="75" t="s">
        <v>166</v>
      </c>
      <c r="C248" s="75">
        <v>1118</v>
      </c>
      <c r="D248" s="76"/>
      <c r="E248" s="76"/>
    </row>
    <row r="249" spans="1:5" x14ac:dyDescent="0.3">
      <c r="A249" s="73"/>
      <c r="B249" s="73" t="s">
        <v>835</v>
      </c>
      <c r="C249" s="75">
        <v>1119</v>
      </c>
      <c r="D249" s="76">
        <f>D247+D248</f>
        <v>0</v>
      </c>
      <c r="E249" s="76">
        <f>E247+E248</f>
        <v>0</v>
      </c>
    </row>
    <row r="250" spans="1:5" x14ac:dyDescent="0.3">
      <c r="A250" s="73" t="s">
        <v>13</v>
      </c>
      <c r="B250" s="73" t="s">
        <v>168</v>
      </c>
      <c r="C250" s="75">
        <v>1080</v>
      </c>
      <c r="D250" s="76"/>
      <c r="E250" s="76"/>
    </row>
    <row r="251" spans="1:5" x14ac:dyDescent="0.3">
      <c r="A251" s="73" t="s">
        <v>16</v>
      </c>
      <c r="B251" s="73" t="s">
        <v>169</v>
      </c>
      <c r="C251" s="75">
        <v>1086</v>
      </c>
      <c r="D251" s="76"/>
      <c r="E251" s="76"/>
    </row>
    <row r="252" spans="1:5" ht="33" x14ac:dyDescent="0.3">
      <c r="A252" s="73"/>
      <c r="B252" s="73" t="s">
        <v>934</v>
      </c>
      <c r="C252" s="75">
        <v>1025</v>
      </c>
      <c r="D252" s="76">
        <f>D251+D250+D249+D245+D244+D243+D226</f>
        <v>0</v>
      </c>
      <c r="E252" s="76">
        <f>E251+E250+E249+E245+E244+E243+E226</f>
        <v>0</v>
      </c>
    </row>
    <row r="253" spans="1:5" x14ac:dyDescent="0.3">
      <c r="A253" s="100">
        <v>2</v>
      </c>
      <c r="B253" s="73" t="s">
        <v>170</v>
      </c>
      <c r="C253" s="75"/>
      <c r="D253" s="76"/>
      <c r="E253" s="76"/>
    </row>
    <row r="254" spans="1:5" x14ac:dyDescent="0.3">
      <c r="A254" s="73" t="s">
        <v>71</v>
      </c>
      <c r="B254" s="73" t="s">
        <v>141</v>
      </c>
      <c r="C254" s="75"/>
      <c r="D254" s="76"/>
      <c r="E254" s="76"/>
    </row>
    <row r="255" spans="1:5" x14ac:dyDescent="0.3">
      <c r="A255" s="73" t="s">
        <v>142</v>
      </c>
      <c r="B255" s="73" t="s">
        <v>171</v>
      </c>
      <c r="C255" s="75"/>
      <c r="D255" s="76"/>
      <c r="E255" s="76"/>
    </row>
    <row r="256" spans="1:5" x14ac:dyDescent="0.3">
      <c r="A256" s="73"/>
      <c r="B256" s="75" t="s">
        <v>104</v>
      </c>
      <c r="C256" s="75">
        <v>1091</v>
      </c>
      <c r="D256" s="76"/>
      <c r="E256" s="76"/>
    </row>
    <row r="257" spans="1:5" x14ac:dyDescent="0.3">
      <c r="A257" s="73"/>
      <c r="B257" s="75" t="s">
        <v>105</v>
      </c>
      <c r="C257" s="75">
        <v>1092</v>
      </c>
      <c r="D257" s="76"/>
      <c r="E257" s="76"/>
    </row>
    <row r="258" spans="1:5" x14ac:dyDescent="0.3">
      <c r="A258" s="73"/>
      <c r="B258" s="75" t="s">
        <v>172</v>
      </c>
      <c r="C258" s="75"/>
      <c r="D258" s="76"/>
      <c r="E258" s="76"/>
    </row>
    <row r="259" spans="1:5" x14ac:dyDescent="0.3">
      <c r="A259" s="73"/>
      <c r="B259" s="75" t="s">
        <v>173</v>
      </c>
      <c r="C259" s="75">
        <v>1043</v>
      </c>
      <c r="D259" s="76"/>
      <c r="E259" s="76"/>
    </row>
    <row r="260" spans="1:5" x14ac:dyDescent="0.3">
      <c r="A260" s="73"/>
      <c r="B260" s="75" t="s">
        <v>148</v>
      </c>
      <c r="C260" s="75">
        <v>1042</v>
      </c>
      <c r="D260" s="76"/>
      <c r="E260" s="76"/>
    </row>
    <row r="261" spans="1:5" x14ac:dyDescent="0.3">
      <c r="A261" s="73"/>
      <c r="B261" s="75" t="s">
        <v>157</v>
      </c>
      <c r="C261" s="75">
        <v>1116</v>
      </c>
      <c r="D261" s="76"/>
      <c r="E261" s="76"/>
    </row>
    <row r="262" spans="1:5" x14ac:dyDescent="0.3">
      <c r="A262" s="73"/>
      <c r="B262" s="85" t="s">
        <v>174</v>
      </c>
      <c r="C262" s="75"/>
      <c r="D262" s="76"/>
      <c r="E262" s="76"/>
    </row>
    <row r="263" spans="1:5" x14ac:dyDescent="0.3">
      <c r="A263" s="73"/>
      <c r="B263" s="75" t="s">
        <v>151</v>
      </c>
      <c r="C263" s="75">
        <v>1093</v>
      </c>
      <c r="D263" s="76"/>
      <c r="E263" s="76"/>
    </row>
    <row r="264" spans="1:5" x14ac:dyDescent="0.3">
      <c r="A264" s="73"/>
      <c r="B264" s="75" t="s">
        <v>55</v>
      </c>
      <c r="C264" s="75">
        <v>1094</v>
      </c>
      <c r="D264" s="76"/>
      <c r="E264" s="76"/>
    </row>
    <row r="265" spans="1:5" x14ac:dyDescent="0.3">
      <c r="A265" s="73"/>
      <c r="B265" s="75" t="s">
        <v>175</v>
      </c>
      <c r="C265" s="75">
        <v>1098</v>
      </c>
      <c r="D265" s="76"/>
      <c r="E265" s="76"/>
    </row>
    <row r="266" spans="1:5" x14ac:dyDescent="0.3">
      <c r="A266" s="73"/>
      <c r="B266" s="75" t="s">
        <v>57</v>
      </c>
      <c r="C266" s="75">
        <v>1121</v>
      </c>
      <c r="D266" s="76"/>
      <c r="E266" s="76"/>
    </row>
    <row r="267" spans="1:5" x14ac:dyDescent="0.3">
      <c r="A267" s="73"/>
      <c r="B267" s="75" t="s">
        <v>176</v>
      </c>
      <c r="C267" s="75">
        <v>1095</v>
      </c>
      <c r="D267" s="76"/>
      <c r="E267" s="76"/>
    </row>
    <row r="268" spans="1:5" x14ac:dyDescent="0.3">
      <c r="A268" s="73"/>
      <c r="B268" s="75" t="s">
        <v>177</v>
      </c>
      <c r="C268" s="75">
        <v>1096</v>
      </c>
      <c r="D268" s="76"/>
      <c r="E268" s="76"/>
    </row>
    <row r="269" spans="1:5" ht="33" x14ac:dyDescent="0.3">
      <c r="A269" s="73"/>
      <c r="B269" s="75" t="s">
        <v>178</v>
      </c>
      <c r="C269" s="75">
        <v>1097</v>
      </c>
      <c r="D269" s="76"/>
      <c r="E269" s="76"/>
    </row>
    <row r="270" spans="1:5" ht="33" x14ac:dyDescent="0.3">
      <c r="A270" s="73"/>
      <c r="B270" s="73" t="s">
        <v>179</v>
      </c>
      <c r="C270" s="75">
        <v>1099</v>
      </c>
      <c r="D270" s="76">
        <f>SUM(D256:D269)</f>
        <v>0</v>
      </c>
      <c r="E270" s="76">
        <f>SUM(E256:E269)</f>
        <v>0</v>
      </c>
    </row>
    <row r="271" spans="1:5" x14ac:dyDescent="0.3">
      <c r="A271" s="73" t="s">
        <v>160</v>
      </c>
      <c r="B271" s="73" t="s">
        <v>180</v>
      </c>
      <c r="C271" s="75"/>
      <c r="D271" s="76"/>
      <c r="E271" s="76"/>
    </row>
    <row r="272" spans="1:5" x14ac:dyDescent="0.3">
      <c r="A272" s="73"/>
      <c r="B272" s="75" t="s">
        <v>104</v>
      </c>
      <c r="C272" s="75">
        <v>1055</v>
      </c>
      <c r="D272" s="76"/>
      <c r="E272" s="76"/>
    </row>
    <row r="273" spans="1:5" x14ac:dyDescent="0.3">
      <c r="A273" s="73"/>
      <c r="B273" s="75" t="s">
        <v>105</v>
      </c>
      <c r="C273" s="75">
        <v>1056</v>
      </c>
      <c r="D273" s="76"/>
      <c r="E273" s="76"/>
    </row>
    <row r="274" spans="1:5" x14ac:dyDescent="0.3">
      <c r="A274" s="73"/>
      <c r="B274" s="75" t="s">
        <v>181</v>
      </c>
      <c r="C274" s="75"/>
      <c r="D274" s="76"/>
      <c r="E274" s="76"/>
    </row>
    <row r="275" spans="1:5" x14ac:dyDescent="0.3">
      <c r="A275" s="73"/>
      <c r="B275" s="75" t="s">
        <v>147</v>
      </c>
      <c r="C275" s="75">
        <v>1054</v>
      </c>
      <c r="D275" s="76"/>
      <c r="E275" s="76"/>
    </row>
    <row r="276" spans="1:5" x14ac:dyDescent="0.3">
      <c r="A276" s="73"/>
      <c r="B276" s="75" t="s">
        <v>148</v>
      </c>
      <c r="C276" s="75">
        <v>1052</v>
      </c>
      <c r="D276" s="76"/>
      <c r="E276" s="76"/>
    </row>
    <row r="277" spans="1:5" x14ac:dyDescent="0.3">
      <c r="A277" s="73"/>
      <c r="B277" s="75" t="s">
        <v>157</v>
      </c>
      <c r="C277" s="75">
        <v>1053</v>
      </c>
      <c r="D277" s="76"/>
      <c r="E277" s="76"/>
    </row>
    <row r="278" spans="1:5" x14ac:dyDescent="0.3">
      <c r="A278" s="73"/>
      <c r="B278" s="86" t="s">
        <v>158</v>
      </c>
      <c r="C278" s="75"/>
      <c r="D278" s="76"/>
      <c r="E278" s="76"/>
    </row>
    <row r="279" spans="1:5" x14ac:dyDescent="0.3">
      <c r="A279" s="73"/>
      <c r="B279" s="75" t="s">
        <v>151</v>
      </c>
      <c r="C279" s="75">
        <v>1081</v>
      </c>
      <c r="D279" s="76"/>
      <c r="E279" s="76"/>
    </row>
    <row r="280" spans="1:5" x14ac:dyDescent="0.3">
      <c r="A280" s="73"/>
      <c r="B280" s="75" t="s">
        <v>182</v>
      </c>
      <c r="C280" s="75">
        <v>1082</v>
      </c>
      <c r="D280" s="76"/>
      <c r="E280" s="76"/>
    </row>
    <row r="281" spans="1:5" x14ac:dyDescent="0.3">
      <c r="A281" s="73"/>
      <c r="B281" s="75" t="s">
        <v>175</v>
      </c>
      <c r="C281" s="75">
        <v>1087</v>
      </c>
      <c r="D281" s="76"/>
      <c r="E281" s="76"/>
    </row>
    <row r="282" spans="1:5" x14ac:dyDescent="0.3">
      <c r="A282" s="73"/>
      <c r="B282" s="75" t="s">
        <v>57</v>
      </c>
      <c r="C282" s="75">
        <v>1088</v>
      </c>
      <c r="D282" s="76"/>
      <c r="E282" s="76"/>
    </row>
    <row r="283" spans="1:5" x14ac:dyDescent="0.3">
      <c r="A283" s="73"/>
      <c r="B283" s="75" t="s">
        <v>183</v>
      </c>
      <c r="C283" s="75">
        <v>1057</v>
      </c>
      <c r="D283" s="76"/>
      <c r="E283" s="76"/>
    </row>
    <row r="284" spans="1:5" x14ac:dyDescent="0.3">
      <c r="A284" s="73"/>
      <c r="B284" s="75" t="s">
        <v>177</v>
      </c>
      <c r="C284" s="75">
        <v>1059</v>
      </c>
      <c r="D284" s="76"/>
      <c r="E284" s="76"/>
    </row>
    <row r="285" spans="1:5" ht="33" x14ac:dyDescent="0.3">
      <c r="A285" s="73"/>
      <c r="B285" s="75" t="s">
        <v>184</v>
      </c>
      <c r="C285" s="75">
        <v>1058</v>
      </c>
      <c r="D285" s="76"/>
      <c r="E285" s="76"/>
    </row>
    <row r="286" spans="1:5" ht="33" x14ac:dyDescent="0.3">
      <c r="A286" s="73"/>
      <c r="B286" s="73" t="s">
        <v>185</v>
      </c>
      <c r="C286" s="75">
        <v>1060</v>
      </c>
      <c r="D286" s="76">
        <f>SUM(D272:D285)</f>
        <v>0</v>
      </c>
      <c r="E286" s="76">
        <f>SUM(E272:E285)</f>
        <v>0</v>
      </c>
    </row>
    <row r="287" spans="1:5" ht="33" x14ac:dyDescent="0.3">
      <c r="A287" s="73" t="s">
        <v>966</v>
      </c>
      <c r="B287" s="73" t="s">
        <v>161</v>
      </c>
      <c r="C287" s="75">
        <v>1350</v>
      </c>
      <c r="D287" s="76"/>
      <c r="E287" s="76"/>
    </row>
    <row r="288" spans="1:5" ht="33" x14ac:dyDescent="0.3">
      <c r="A288" s="73" t="s">
        <v>967</v>
      </c>
      <c r="B288" s="73" t="s">
        <v>186</v>
      </c>
      <c r="C288" s="75"/>
      <c r="D288" s="76"/>
      <c r="E288" s="76"/>
    </row>
    <row r="289" spans="1:5" x14ac:dyDescent="0.3">
      <c r="A289" s="73"/>
      <c r="B289" s="75" t="s">
        <v>187</v>
      </c>
      <c r="C289" s="75">
        <v>1351</v>
      </c>
      <c r="D289" s="76"/>
      <c r="E289" s="76"/>
    </row>
    <row r="290" spans="1:5" x14ac:dyDescent="0.3">
      <c r="A290" s="73"/>
      <c r="B290" s="75" t="s">
        <v>188</v>
      </c>
      <c r="C290" s="75">
        <v>1352</v>
      </c>
      <c r="D290" s="76"/>
      <c r="E290" s="76"/>
    </row>
    <row r="291" spans="1:5" x14ac:dyDescent="0.3">
      <c r="A291" s="73"/>
      <c r="B291" s="75" t="s">
        <v>189</v>
      </c>
      <c r="C291" s="75">
        <v>1353</v>
      </c>
      <c r="D291" s="76"/>
      <c r="E291" s="76"/>
    </row>
    <row r="292" spans="1:5" x14ac:dyDescent="0.3">
      <c r="A292" s="73"/>
      <c r="B292" s="75" t="s">
        <v>190</v>
      </c>
      <c r="C292" s="75">
        <v>1355</v>
      </c>
      <c r="D292" s="76"/>
      <c r="E292" s="76"/>
    </row>
    <row r="293" spans="1:5" x14ac:dyDescent="0.3">
      <c r="A293" s="73"/>
      <c r="B293" s="75" t="s">
        <v>191</v>
      </c>
      <c r="C293" s="75">
        <v>1356</v>
      </c>
      <c r="D293" s="76"/>
      <c r="E293" s="76"/>
    </row>
    <row r="294" spans="1:5" x14ac:dyDescent="0.3">
      <c r="A294" s="73"/>
      <c r="B294" s="75" t="s">
        <v>38</v>
      </c>
      <c r="C294" s="75">
        <v>1359</v>
      </c>
      <c r="D294" s="76"/>
      <c r="E294" s="76"/>
    </row>
    <row r="295" spans="1:5" ht="33" x14ac:dyDescent="0.3">
      <c r="A295" s="73"/>
      <c r="B295" s="73" t="s">
        <v>927</v>
      </c>
      <c r="C295" s="75">
        <v>1361</v>
      </c>
      <c r="D295" s="76">
        <f>SUM(D289:D294)</f>
        <v>0</v>
      </c>
      <c r="E295" s="76">
        <f>SUM(E289:E294)</f>
        <v>0</v>
      </c>
    </row>
    <row r="296" spans="1:5" x14ac:dyDescent="0.3">
      <c r="A296" s="73"/>
      <c r="B296" s="73" t="s">
        <v>951</v>
      </c>
      <c r="C296" s="75">
        <v>1362</v>
      </c>
      <c r="D296" s="76">
        <f>D295+D287+D286+D270</f>
        <v>0</v>
      </c>
      <c r="E296" s="76">
        <f>E295+E287+E286+E270</f>
        <v>0</v>
      </c>
    </row>
    <row r="297" spans="1:5" x14ac:dyDescent="0.3">
      <c r="A297" s="73" t="s">
        <v>11</v>
      </c>
      <c r="B297" s="73" t="s">
        <v>192</v>
      </c>
      <c r="C297" s="75"/>
      <c r="D297" s="76"/>
      <c r="E297" s="76"/>
    </row>
    <row r="298" spans="1:5" x14ac:dyDescent="0.3">
      <c r="A298" s="73"/>
      <c r="B298" s="75" t="s">
        <v>193</v>
      </c>
      <c r="C298" s="75">
        <v>1357</v>
      </c>
      <c r="D298" s="76"/>
      <c r="E298" s="76"/>
    </row>
    <row r="299" spans="1:5" x14ac:dyDescent="0.3">
      <c r="A299" s="73"/>
      <c r="B299" s="75" t="s">
        <v>194</v>
      </c>
      <c r="C299" s="75">
        <v>1354</v>
      </c>
      <c r="D299" s="76"/>
      <c r="E299" s="76"/>
    </row>
    <row r="300" spans="1:5" x14ac:dyDescent="0.3">
      <c r="A300" s="73"/>
      <c r="B300" s="75" t="s">
        <v>38</v>
      </c>
      <c r="C300" s="75">
        <v>1358</v>
      </c>
      <c r="D300" s="76"/>
      <c r="E300" s="76"/>
    </row>
    <row r="301" spans="1:5" x14ac:dyDescent="0.3">
      <c r="A301" s="73"/>
      <c r="B301" s="73" t="s">
        <v>928</v>
      </c>
      <c r="C301" s="75">
        <v>1363</v>
      </c>
      <c r="D301" s="76">
        <f>SUM(D298:D300)</f>
        <v>0</v>
      </c>
      <c r="E301" s="76">
        <f>SUM(E298:E300)</f>
        <v>0</v>
      </c>
    </row>
    <row r="302" spans="1:5" x14ac:dyDescent="0.3">
      <c r="A302" s="73" t="s">
        <v>13</v>
      </c>
      <c r="B302" s="73" t="s">
        <v>195</v>
      </c>
      <c r="C302" s="75"/>
      <c r="D302" s="76"/>
      <c r="E302" s="76"/>
    </row>
    <row r="303" spans="1:5" x14ac:dyDescent="0.3">
      <c r="A303" s="73"/>
      <c r="B303" s="75" t="s">
        <v>165</v>
      </c>
      <c r="C303" s="75">
        <v>1371</v>
      </c>
      <c r="D303" s="76"/>
      <c r="E303" s="76"/>
    </row>
    <row r="304" spans="1:5" x14ac:dyDescent="0.3">
      <c r="A304" s="73"/>
      <c r="B304" s="75" t="s">
        <v>166</v>
      </c>
      <c r="C304" s="75">
        <v>1374</v>
      </c>
      <c r="D304" s="76"/>
      <c r="E304" s="76"/>
    </row>
    <row r="305" spans="1:5" x14ac:dyDescent="0.3">
      <c r="A305" s="73"/>
      <c r="B305" s="73" t="s">
        <v>949</v>
      </c>
      <c r="C305" s="75">
        <v>1262</v>
      </c>
      <c r="D305" s="76">
        <f>D303+D304</f>
        <v>0</v>
      </c>
      <c r="E305" s="76">
        <f>E303+E304</f>
        <v>0</v>
      </c>
    </row>
    <row r="306" spans="1:5" x14ac:dyDescent="0.3">
      <c r="A306" s="73" t="s">
        <v>16</v>
      </c>
      <c r="B306" s="73" t="s">
        <v>196</v>
      </c>
      <c r="C306" s="75">
        <v>1365</v>
      </c>
      <c r="D306" s="76"/>
      <c r="E306" s="76"/>
    </row>
    <row r="307" spans="1:5" x14ac:dyDescent="0.3">
      <c r="A307" s="73"/>
      <c r="B307" s="73" t="s">
        <v>952</v>
      </c>
      <c r="C307" s="75">
        <v>1265</v>
      </c>
      <c r="D307" s="76">
        <f>D306+D305+D301+D296</f>
        <v>0</v>
      </c>
      <c r="E307" s="76">
        <f>E306+E305+E301+E296</f>
        <v>0</v>
      </c>
    </row>
    <row r="308" spans="1:5" ht="33" x14ac:dyDescent="0.3">
      <c r="A308" s="73"/>
      <c r="B308" s="73" t="s">
        <v>916</v>
      </c>
      <c r="C308" s="75">
        <v>1100</v>
      </c>
      <c r="D308" s="76">
        <f>D307+D252+D206+D166</f>
        <v>0</v>
      </c>
      <c r="E308" s="76">
        <f>E307+E252+E206+E166</f>
        <v>0</v>
      </c>
    </row>
    <row r="309" spans="1:5" x14ac:dyDescent="0.3">
      <c r="A309" s="87"/>
    </row>
    <row r="310" spans="1:5" x14ac:dyDescent="0.3">
      <c r="A310" s="89"/>
    </row>
    <row r="311" spans="1:5" x14ac:dyDescent="0.3">
      <c r="A311" s="114" t="s">
        <v>197</v>
      </c>
      <c r="B311" s="114"/>
      <c r="C311" s="114"/>
      <c r="D311" s="114"/>
      <c r="E311" s="72"/>
    </row>
    <row r="312" spans="1:5" x14ac:dyDescent="0.3">
      <c r="A312" s="114" t="s">
        <v>198</v>
      </c>
      <c r="B312" s="114"/>
      <c r="C312" s="114"/>
      <c r="D312" s="114"/>
      <c r="E312" s="72"/>
    </row>
    <row r="313" spans="1:5" x14ac:dyDescent="0.3">
      <c r="A313" s="75">
        <v>1</v>
      </c>
      <c r="B313" s="73" t="s">
        <v>199</v>
      </c>
      <c r="C313" s="75"/>
      <c r="D313" s="76"/>
      <c r="E313" s="76"/>
    </row>
    <row r="314" spans="1:5" x14ac:dyDescent="0.3">
      <c r="A314" s="75"/>
      <c r="B314" s="75" t="s">
        <v>200</v>
      </c>
      <c r="C314" s="75">
        <v>1401</v>
      </c>
      <c r="D314" s="76"/>
      <c r="E314" s="76"/>
    </row>
    <row r="315" spans="1:5" x14ac:dyDescent="0.3">
      <c r="A315" s="75"/>
      <c r="B315" s="75" t="s">
        <v>201</v>
      </c>
      <c r="C315" s="75">
        <v>1404</v>
      </c>
      <c r="D315" s="76"/>
      <c r="E315" s="76"/>
    </row>
    <row r="316" spans="1:5" ht="33" x14ac:dyDescent="0.3">
      <c r="A316" s="75"/>
      <c r="B316" s="75" t="s">
        <v>202</v>
      </c>
      <c r="C316" s="75">
        <v>1417</v>
      </c>
      <c r="D316" s="76"/>
      <c r="E316" s="76"/>
    </row>
    <row r="317" spans="1:5" x14ac:dyDescent="0.3">
      <c r="A317" s="75"/>
      <c r="B317" s="73" t="s">
        <v>932</v>
      </c>
      <c r="C317" s="75">
        <v>1410</v>
      </c>
      <c r="D317" s="76">
        <f>SUM(D314:D316)</f>
        <v>0</v>
      </c>
      <c r="E317" s="76">
        <f>SUM(E314:E316)</f>
        <v>0</v>
      </c>
    </row>
    <row r="318" spans="1:5" x14ac:dyDescent="0.3">
      <c r="A318" s="75"/>
      <c r="B318" s="73" t="s">
        <v>203</v>
      </c>
      <c r="C318" s="75">
        <v>1402</v>
      </c>
      <c r="D318" s="76"/>
      <c r="E318" s="76"/>
    </row>
    <row r="319" spans="1:5" x14ac:dyDescent="0.3">
      <c r="A319" s="75"/>
      <c r="B319" s="73" t="s">
        <v>933</v>
      </c>
      <c r="C319" s="75">
        <v>1405</v>
      </c>
      <c r="D319" s="76">
        <f>D317+D318</f>
        <v>0</v>
      </c>
      <c r="E319" s="76">
        <f>E317+E318</f>
        <v>0</v>
      </c>
    </row>
    <row r="320" spans="1:5" x14ac:dyDescent="0.3">
      <c r="A320" s="75">
        <v>2</v>
      </c>
      <c r="B320" s="73" t="s">
        <v>204</v>
      </c>
      <c r="C320" s="75"/>
      <c r="D320" s="76"/>
      <c r="E320" s="76"/>
    </row>
    <row r="321" spans="1:5" x14ac:dyDescent="0.3">
      <c r="A321" s="75"/>
      <c r="B321" s="75" t="s">
        <v>205</v>
      </c>
      <c r="C321" s="75">
        <v>1407</v>
      </c>
      <c r="D321" s="76"/>
      <c r="E321" s="76"/>
    </row>
    <row r="322" spans="1:5" x14ac:dyDescent="0.3">
      <c r="A322" s="75"/>
      <c r="B322" s="75" t="s">
        <v>206</v>
      </c>
      <c r="C322" s="75">
        <v>1406</v>
      </c>
      <c r="D322" s="76"/>
      <c r="E322" s="76"/>
    </row>
    <row r="323" spans="1:5" ht="33" x14ac:dyDescent="0.3">
      <c r="A323" s="75"/>
      <c r="B323" s="75" t="s">
        <v>207</v>
      </c>
      <c r="C323" s="75">
        <v>1419</v>
      </c>
      <c r="D323" s="76"/>
      <c r="E323" s="76"/>
    </row>
    <row r="324" spans="1:5" x14ac:dyDescent="0.3">
      <c r="A324" s="75"/>
      <c r="B324" s="75" t="s">
        <v>208</v>
      </c>
      <c r="C324" s="75">
        <v>1411</v>
      </c>
      <c r="D324" s="76"/>
      <c r="E324" s="76"/>
    </row>
    <row r="325" spans="1:5" x14ac:dyDescent="0.3">
      <c r="A325" s="75"/>
      <c r="B325" s="75" t="s">
        <v>940</v>
      </c>
      <c r="C325" s="75">
        <v>1408</v>
      </c>
      <c r="D325" s="76"/>
      <c r="E325" s="76"/>
    </row>
    <row r="326" spans="1:5" x14ac:dyDescent="0.3">
      <c r="A326" s="75"/>
      <c r="B326" s="75" t="s">
        <v>941</v>
      </c>
      <c r="C326" s="75">
        <v>1412</v>
      </c>
      <c r="D326" s="76"/>
      <c r="E326" s="76"/>
    </row>
    <row r="327" spans="1:5" x14ac:dyDescent="0.3">
      <c r="A327" s="75"/>
      <c r="B327" s="75" t="s">
        <v>942</v>
      </c>
      <c r="C327" s="75">
        <v>1409</v>
      </c>
      <c r="D327" s="76"/>
      <c r="E327" s="76"/>
    </row>
    <row r="328" spans="1:5" ht="66" x14ac:dyDescent="0.3">
      <c r="A328" s="75"/>
      <c r="B328" s="75" t="s">
        <v>943</v>
      </c>
      <c r="C328" s="75">
        <v>1415</v>
      </c>
      <c r="D328" s="76"/>
      <c r="E328" s="76"/>
    </row>
    <row r="329" spans="1:5" x14ac:dyDescent="0.3">
      <c r="A329" s="75"/>
      <c r="B329" s="75" t="s">
        <v>944</v>
      </c>
      <c r="C329" s="75">
        <v>1418</v>
      </c>
      <c r="D329" s="76"/>
      <c r="E329" s="76"/>
    </row>
    <row r="330" spans="1:5" x14ac:dyDescent="0.3">
      <c r="A330" s="75"/>
      <c r="B330" s="75" t="s">
        <v>945</v>
      </c>
      <c r="C330" s="75">
        <v>1416</v>
      </c>
      <c r="D330" s="76"/>
      <c r="E330" s="76"/>
    </row>
    <row r="331" spans="1:5" x14ac:dyDescent="0.3">
      <c r="A331" s="75"/>
      <c r="B331" s="75" t="s">
        <v>946</v>
      </c>
      <c r="C331" s="75">
        <v>1414</v>
      </c>
      <c r="D331" s="76"/>
      <c r="E331" s="76"/>
    </row>
    <row r="332" spans="1:5" ht="33" x14ac:dyDescent="0.3">
      <c r="A332" s="75"/>
      <c r="B332" s="73" t="s">
        <v>209</v>
      </c>
      <c r="C332" s="73">
        <v>1420</v>
      </c>
      <c r="D332" s="77">
        <f>SUM(D321:D331)</f>
        <v>0</v>
      </c>
      <c r="E332" s="77">
        <f>SUM(E321:E331)</f>
        <v>0</v>
      </c>
    </row>
    <row r="333" spans="1:5" ht="33" x14ac:dyDescent="0.3">
      <c r="A333" s="73">
        <v>3</v>
      </c>
      <c r="B333" s="73" t="s">
        <v>959</v>
      </c>
      <c r="C333" s="73">
        <v>1425</v>
      </c>
      <c r="D333" s="76">
        <f>D319-D332</f>
        <v>0</v>
      </c>
      <c r="E333" s="76">
        <f>E319-E332</f>
        <v>0</v>
      </c>
    </row>
    <row r="334" spans="1:5" x14ac:dyDescent="0.3">
      <c r="A334" s="75">
        <v>4</v>
      </c>
      <c r="B334" s="85" t="s">
        <v>210</v>
      </c>
      <c r="C334" s="73">
        <v>1435</v>
      </c>
      <c r="D334" s="76"/>
      <c r="E334" s="76"/>
    </row>
    <row r="335" spans="1:5" x14ac:dyDescent="0.3">
      <c r="A335" s="75">
        <v>5</v>
      </c>
      <c r="B335" s="85" t="s">
        <v>211</v>
      </c>
      <c r="C335" s="73">
        <v>1436</v>
      </c>
      <c r="D335" s="76"/>
      <c r="E335" s="76"/>
    </row>
    <row r="336" spans="1:5" ht="33" x14ac:dyDescent="0.3">
      <c r="A336" s="75">
        <v>6</v>
      </c>
      <c r="B336" s="73" t="s">
        <v>960</v>
      </c>
      <c r="C336" s="73">
        <v>1437</v>
      </c>
      <c r="D336" s="76">
        <f>D333-D334-D335</f>
        <v>0</v>
      </c>
      <c r="E336" s="76">
        <f>E333-E334-E335</f>
        <v>0</v>
      </c>
    </row>
    <row r="337" spans="1:5" x14ac:dyDescent="0.3">
      <c r="A337" s="73">
        <v>7</v>
      </c>
      <c r="B337" s="85" t="s">
        <v>212</v>
      </c>
      <c r="C337" s="75"/>
      <c r="D337" s="76"/>
      <c r="E337" s="76"/>
    </row>
    <row r="338" spans="1:5" x14ac:dyDescent="0.3">
      <c r="A338" s="75"/>
      <c r="B338" s="84" t="s">
        <v>213</v>
      </c>
      <c r="C338" s="75">
        <v>1441</v>
      </c>
      <c r="D338" s="76"/>
      <c r="E338" s="76"/>
    </row>
    <row r="339" spans="1:5" x14ac:dyDescent="0.3">
      <c r="A339" s="75"/>
      <c r="B339" s="84" t="s">
        <v>214</v>
      </c>
      <c r="C339" s="75">
        <v>1442</v>
      </c>
      <c r="D339" s="76"/>
      <c r="E339" s="76"/>
    </row>
    <row r="340" spans="1:5" x14ac:dyDescent="0.3">
      <c r="A340" s="75"/>
      <c r="B340" s="84" t="s">
        <v>215</v>
      </c>
      <c r="C340" s="75">
        <v>1443</v>
      </c>
      <c r="D340" s="76"/>
      <c r="E340" s="76"/>
    </row>
    <row r="341" spans="1:5" x14ac:dyDescent="0.3">
      <c r="A341" s="75"/>
      <c r="B341" s="84" t="s">
        <v>216</v>
      </c>
      <c r="C341" s="75">
        <v>1445</v>
      </c>
      <c r="D341" s="76"/>
      <c r="E341" s="76"/>
    </row>
    <row r="342" spans="1:5" x14ac:dyDescent="0.3">
      <c r="A342" s="75"/>
      <c r="B342" s="84" t="s">
        <v>217</v>
      </c>
      <c r="C342" s="75">
        <v>1446</v>
      </c>
      <c r="D342" s="76"/>
      <c r="E342" s="76"/>
    </row>
    <row r="343" spans="1:5" x14ac:dyDescent="0.3">
      <c r="A343" s="75"/>
      <c r="B343" s="75" t="s">
        <v>218</v>
      </c>
      <c r="C343" s="75">
        <v>1447</v>
      </c>
      <c r="D343" s="76"/>
      <c r="E343" s="76"/>
    </row>
    <row r="344" spans="1:5" x14ac:dyDescent="0.3">
      <c r="A344" s="75"/>
      <c r="B344" s="75" t="s">
        <v>219</v>
      </c>
      <c r="C344" s="75">
        <v>1449</v>
      </c>
      <c r="D344" s="76"/>
      <c r="E344" s="76"/>
    </row>
    <row r="345" spans="1:5" x14ac:dyDescent="0.3">
      <c r="A345" s="75"/>
      <c r="B345" s="75" t="s">
        <v>220</v>
      </c>
      <c r="C345" s="75">
        <v>1451</v>
      </c>
      <c r="D345" s="76"/>
      <c r="E345" s="76"/>
    </row>
    <row r="346" spans="1:5" x14ac:dyDescent="0.3">
      <c r="A346" s="75"/>
      <c r="B346" s="84" t="s">
        <v>221</v>
      </c>
      <c r="C346" s="75">
        <v>1444</v>
      </c>
      <c r="D346" s="76"/>
      <c r="E346" s="76"/>
    </row>
    <row r="347" spans="1:5" x14ac:dyDescent="0.3">
      <c r="A347" s="75"/>
      <c r="B347" s="85" t="s">
        <v>222</v>
      </c>
      <c r="C347" s="75">
        <v>1448</v>
      </c>
      <c r="D347" s="76"/>
      <c r="E347" s="76"/>
    </row>
    <row r="348" spans="1:5" x14ac:dyDescent="0.3">
      <c r="A348" s="75"/>
      <c r="B348" s="85" t="s">
        <v>223</v>
      </c>
      <c r="C348" s="75">
        <v>1450</v>
      </c>
      <c r="D348" s="76">
        <f>SUM(D338:D346)-D347</f>
        <v>0</v>
      </c>
      <c r="E348" s="76">
        <f>SUM(E338:E346)-E347</f>
        <v>0</v>
      </c>
    </row>
    <row r="349" spans="1:5" x14ac:dyDescent="0.3">
      <c r="A349" s="73">
        <v>8</v>
      </c>
      <c r="B349" s="85" t="s">
        <v>961</v>
      </c>
      <c r="C349" s="75">
        <v>1455</v>
      </c>
      <c r="D349" s="76">
        <f>D336-D348</f>
        <v>0</v>
      </c>
      <c r="E349" s="76">
        <f>E336-E348</f>
        <v>0</v>
      </c>
    </row>
    <row r="350" spans="1:5" x14ac:dyDescent="0.3">
      <c r="A350" s="73">
        <v>9</v>
      </c>
      <c r="B350" s="85" t="s">
        <v>224</v>
      </c>
      <c r="C350" s="75">
        <v>1427</v>
      </c>
      <c r="D350" s="76"/>
      <c r="E350" s="76"/>
    </row>
    <row r="351" spans="1:5" x14ac:dyDescent="0.3">
      <c r="A351" s="73">
        <v>10</v>
      </c>
      <c r="B351" s="85" t="s">
        <v>831</v>
      </c>
      <c r="C351" s="75">
        <v>1468</v>
      </c>
      <c r="D351" s="76">
        <f>D349-D350</f>
        <v>0</v>
      </c>
      <c r="E351" s="76">
        <f>E349-E350</f>
        <v>0</v>
      </c>
    </row>
    <row r="352" spans="1:5" x14ac:dyDescent="0.3">
      <c r="A352" s="73">
        <v>11</v>
      </c>
      <c r="B352" s="85" t="s">
        <v>225</v>
      </c>
      <c r="C352" s="73"/>
      <c r="D352" s="76"/>
      <c r="E352" s="76"/>
    </row>
    <row r="353" spans="1:5" x14ac:dyDescent="0.3">
      <c r="A353" s="75"/>
      <c r="B353" s="84" t="s">
        <v>947</v>
      </c>
      <c r="C353" s="75">
        <v>1461</v>
      </c>
      <c r="D353" s="76"/>
      <c r="E353" s="76"/>
    </row>
    <row r="354" spans="1:5" x14ac:dyDescent="0.3">
      <c r="A354" s="75"/>
      <c r="B354" s="84" t="s">
        <v>226</v>
      </c>
      <c r="C354" s="75">
        <v>1464</v>
      </c>
      <c r="D354" s="76"/>
      <c r="E354" s="76"/>
    </row>
    <row r="355" spans="1:5" x14ac:dyDescent="0.3">
      <c r="A355" s="75"/>
      <c r="B355" s="85" t="s">
        <v>227</v>
      </c>
      <c r="C355" s="75">
        <v>1466</v>
      </c>
      <c r="D355" s="76">
        <f>D353-D354</f>
        <v>0</v>
      </c>
      <c r="E355" s="76">
        <f>E353-E354</f>
        <v>0</v>
      </c>
    </row>
    <row r="356" spans="1:5" x14ac:dyDescent="0.3">
      <c r="A356" s="75"/>
      <c r="B356" s="84" t="s">
        <v>948</v>
      </c>
      <c r="C356" s="75">
        <v>1463</v>
      </c>
      <c r="D356" s="76"/>
      <c r="E356" s="76"/>
    </row>
    <row r="357" spans="1:5" x14ac:dyDescent="0.3">
      <c r="A357" s="75"/>
      <c r="B357" s="85" t="s">
        <v>228</v>
      </c>
      <c r="C357" s="75">
        <v>1465</v>
      </c>
      <c r="D357" s="76">
        <f>D355+D356</f>
        <v>0</v>
      </c>
      <c r="E357" s="76">
        <f>E355+E356</f>
        <v>0</v>
      </c>
    </row>
    <row r="358" spans="1:5" x14ac:dyDescent="0.3">
      <c r="A358" s="75">
        <v>12</v>
      </c>
      <c r="B358" s="85" t="s">
        <v>229</v>
      </c>
      <c r="C358" s="75">
        <v>1475</v>
      </c>
      <c r="D358" s="76">
        <f>D351-D357</f>
        <v>0</v>
      </c>
      <c r="E358" s="76">
        <f>E351-E357</f>
        <v>0</v>
      </c>
    </row>
    <row r="359" spans="1:5" x14ac:dyDescent="0.3">
      <c r="A359" s="75">
        <v>13</v>
      </c>
      <c r="B359" s="85" t="s">
        <v>230</v>
      </c>
      <c r="C359" s="75">
        <v>1491</v>
      </c>
      <c r="D359" s="76"/>
      <c r="E359" s="76"/>
    </row>
    <row r="360" spans="1:5" x14ac:dyDescent="0.3">
      <c r="A360" s="75">
        <v>14</v>
      </c>
      <c r="B360" s="84" t="s">
        <v>231</v>
      </c>
      <c r="C360" s="75">
        <v>1492</v>
      </c>
      <c r="D360" s="76"/>
      <c r="E360" s="76"/>
    </row>
    <row r="361" spans="1:5" ht="33" x14ac:dyDescent="0.3">
      <c r="A361" s="75">
        <v>15</v>
      </c>
      <c r="B361" s="85" t="s">
        <v>232</v>
      </c>
      <c r="C361" s="75">
        <v>1495</v>
      </c>
      <c r="D361" s="76">
        <f>D359-D360</f>
        <v>0</v>
      </c>
      <c r="E361" s="76">
        <f>E359-E360</f>
        <v>0</v>
      </c>
    </row>
    <row r="362" spans="1:5" ht="33" x14ac:dyDescent="0.3">
      <c r="A362" s="75">
        <v>16</v>
      </c>
      <c r="B362" s="85" t="s">
        <v>233</v>
      </c>
      <c r="C362" s="75">
        <v>1600</v>
      </c>
      <c r="D362" s="76">
        <f>D358+D361</f>
        <v>0</v>
      </c>
      <c r="E362" s="76">
        <f>E358+E361</f>
        <v>0</v>
      </c>
    </row>
    <row r="363" spans="1:5" x14ac:dyDescent="0.3">
      <c r="A363" s="75">
        <v>17</v>
      </c>
      <c r="B363" s="85" t="s">
        <v>234</v>
      </c>
      <c r="C363" s="75"/>
      <c r="D363" s="76"/>
      <c r="E363" s="76"/>
    </row>
    <row r="364" spans="1:5" x14ac:dyDescent="0.3">
      <c r="A364" s="75"/>
      <c r="B364" s="84" t="s">
        <v>1031</v>
      </c>
      <c r="C364" s="75">
        <v>1661</v>
      </c>
      <c r="D364" s="76"/>
      <c r="E364" s="76"/>
    </row>
    <row r="365" spans="1:5" ht="24.75" customHeight="1" x14ac:dyDescent="0.3">
      <c r="A365" s="75"/>
      <c r="B365" s="84" t="s">
        <v>1032</v>
      </c>
      <c r="C365" s="75">
        <v>1664</v>
      </c>
      <c r="D365" s="76"/>
      <c r="E365" s="76"/>
    </row>
    <row r="366" spans="1:5" x14ac:dyDescent="0.3">
      <c r="A366" s="75"/>
      <c r="B366" s="84" t="s">
        <v>1033</v>
      </c>
      <c r="C366" s="75">
        <v>1666</v>
      </c>
      <c r="D366" s="76"/>
      <c r="E366" s="76"/>
    </row>
    <row r="367" spans="1:5" ht="33" x14ac:dyDescent="0.3">
      <c r="A367" s="75"/>
      <c r="B367" s="84" t="s">
        <v>1034</v>
      </c>
      <c r="C367" s="75">
        <v>1668</v>
      </c>
      <c r="D367" s="76"/>
      <c r="E367" s="76"/>
    </row>
    <row r="368" spans="1:5" ht="49.5" x14ac:dyDescent="0.3">
      <c r="A368" s="75"/>
      <c r="B368" s="85" t="s">
        <v>852</v>
      </c>
      <c r="C368" s="75">
        <v>1670</v>
      </c>
      <c r="D368" s="76">
        <f>SUM(D364:D367)+D362</f>
        <v>0</v>
      </c>
      <c r="E368" s="76">
        <f>SUM(E364:E367)+E362</f>
        <v>0</v>
      </c>
    </row>
    <row r="369" spans="1:5" x14ac:dyDescent="0.3">
      <c r="A369" s="75">
        <v>18</v>
      </c>
      <c r="B369" s="85" t="s">
        <v>235</v>
      </c>
      <c r="C369" s="75"/>
      <c r="D369" s="76"/>
      <c r="E369" s="76"/>
    </row>
    <row r="370" spans="1:5" x14ac:dyDescent="0.3">
      <c r="A370" s="75"/>
      <c r="B370" s="84" t="s">
        <v>1035</v>
      </c>
      <c r="C370" s="75">
        <v>1671</v>
      </c>
      <c r="D370" s="76"/>
      <c r="E370" s="76"/>
    </row>
    <row r="371" spans="1:5" x14ac:dyDescent="0.3">
      <c r="A371" s="75"/>
      <c r="B371" s="84" t="s">
        <v>1036</v>
      </c>
      <c r="C371" s="75">
        <v>1672</v>
      </c>
      <c r="D371" s="76"/>
      <c r="E371" s="76"/>
    </row>
    <row r="372" spans="1:5" x14ac:dyDescent="0.3">
      <c r="A372" s="75">
        <v>19</v>
      </c>
      <c r="B372" s="85" t="s">
        <v>236</v>
      </c>
      <c r="C372" s="75"/>
      <c r="D372" s="76"/>
      <c r="E372" s="76"/>
    </row>
    <row r="373" spans="1:5" x14ac:dyDescent="0.3">
      <c r="A373" s="75"/>
      <c r="B373" s="84" t="s">
        <v>237</v>
      </c>
      <c r="C373" s="75">
        <v>1501</v>
      </c>
      <c r="D373" s="76"/>
      <c r="E373" s="76"/>
    </row>
    <row r="374" spans="1:5" x14ac:dyDescent="0.3">
      <c r="A374" s="75"/>
      <c r="B374" s="75" t="s">
        <v>238</v>
      </c>
      <c r="C374" s="75">
        <v>1502</v>
      </c>
      <c r="D374" s="76"/>
      <c r="E374" s="76"/>
    </row>
    <row r="375" spans="1:5" x14ac:dyDescent="0.3">
      <c r="A375" s="75"/>
      <c r="B375" s="84" t="s">
        <v>239</v>
      </c>
      <c r="C375" s="75">
        <v>1503</v>
      </c>
      <c r="D375" s="76"/>
      <c r="E375" s="76"/>
    </row>
    <row r="376" spans="1:5" x14ac:dyDescent="0.3">
      <c r="A376" s="75"/>
      <c r="B376" s="84" t="s">
        <v>240</v>
      </c>
      <c r="C376" s="75">
        <v>1504</v>
      </c>
      <c r="D376" s="76"/>
      <c r="E376" s="76"/>
    </row>
    <row r="377" spans="1:5" x14ac:dyDescent="0.3">
      <c r="A377" s="75"/>
      <c r="B377" s="73" t="s">
        <v>241</v>
      </c>
      <c r="C377" s="75">
        <v>1510</v>
      </c>
      <c r="D377" s="76">
        <f>SUM(D373:D376)</f>
        <v>0</v>
      </c>
      <c r="E377" s="76">
        <f>SUM(E373:E376)</f>
        <v>0</v>
      </c>
    </row>
    <row r="378" spans="1:5" x14ac:dyDescent="0.3">
      <c r="A378" s="75">
        <v>20</v>
      </c>
      <c r="B378" s="85" t="s">
        <v>242</v>
      </c>
      <c r="C378" s="75"/>
      <c r="D378" s="76"/>
      <c r="E378" s="76"/>
    </row>
    <row r="379" spans="1:5" x14ac:dyDescent="0.3">
      <c r="A379" s="75"/>
      <c r="B379" s="84" t="s">
        <v>929</v>
      </c>
      <c r="C379" s="75"/>
      <c r="D379" s="76"/>
      <c r="E379" s="76"/>
    </row>
    <row r="380" spans="1:5" x14ac:dyDescent="0.3">
      <c r="A380" s="75"/>
      <c r="B380" s="84" t="s">
        <v>243</v>
      </c>
      <c r="C380" s="75">
        <v>1551</v>
      </c>
      <c r="D380" s="76"/>
      <c r="E380" s="76"/>
    </row>
    <row r="381" spans="1:5" x14ac:dyDescent="0.3">
      <c r="A381" s="75"/>
      <c r="B381" s="84" t="s">
        <v>244</v>
      </c>
      <c r="C381" s="75">
        <v>1552</v>
      </c>
      <c r="D381" s="76"/>
      <c r="E381" s="76"/>
    </row>
    <row r="382" spans="1:5" x14ac:dyDescent="0.3">
      <c r="A382" s="75"/>
      <c r="B382" s="84" t="s">
        <v>245</v>
      </c>
      <c r="C382" s="75">
        <v>1553</v>
      </c>
      <c r="D382" s="76"/>
      <c r="E382" s="76"/>
    </row>
    <row r="383" spans="1:5" x14ac:dyDescent="0.3">
      <c r="A383" s="75"/>
      <c r="B383" s="85" t="s">
        <v>246</v>
      </c>
      <c r="C383" s="75">
        <v>1555</v>
      </c>
      <c r="D383" s="76">
        <f>SUM(D380:D382)</f>
        <v>0</v>
      </c>
      <c r="E383" s="76">
        <f>SUM(E380:E382)</f>
        <v>0</v>
      </c>
    </row>
    <row r="384" spans="1:5" x14ac:dyDescent="0.3">
      <c r="A384" s="75"/>
      <c r="B384" s="75" t="s">
        <v>930</v>
      </c>
      <c r="C384" s="75"/>
      <c r="D384" s="76"/>
      <c r="E384" s="76"/>
    </row>
    <row r="385" spans="1:5" x14ac:dyDescent="0.3">
      <c r="A385" s="75"/>
      <c r="B385" s="75" t="s">
        <v>247</v>
      </c>
      <c r="C385" s="75">
        <v>1561</v>
      </c>
      <c r="D385" s="76"/>
      <c r="E385" s="76"/>
    </row>
    <row r="386" spans="1:5" x14ac:dyDescent="0.3">
      <c r="A386" s="75"/>
      <c r="B386" s="84" t="s">
        <v>248</v>
      </c>
      <c r="C386" s="75">
        <v>1562</v>
      </c>
      <c r="D386" s="76"/>
      <c r="E386" s="76"/>
    </row>
    <row r="387" spans="1:5" x14ac:dyDescent="0.3">
      <c r="A387" s="75"/>
      <c r="B387" s="84" t="s">
        <v>249</v>
      </c>
      <c r="C387" s="75">
        <v>1563</v>
      </c>
      <c r="D387" s="90"/>
      <c r="E387" s="90"/>
    </row>
    <row r="388" spans="1:5" x14ac:dyDescent="0.3">
      <c r="A388" s="75"/>
      <c r="B388" s="84" t="s">
        <v>250</v>
      </c>
      <c r="C388" s="75">
        <v>1564</v>
      </c>
      <c r="D388" s="76"/>
      <c r="E388" s="76"/>
    </row>
    <row r="389" spans="1:5" x14ac:dyDescent="0.3">
      <c r="A389" s="75"/>
      <c r="B389" s="85" t="s">
        <v>251</v>
      </c>
      <c r="C389" s="75">
        <v>1570</v>
      </c>
      <c r="D389" s="76">
        <f>SUM(D385:D388)</f>
        <v>0</v>
      </c>
      <c r="E389" s="76">
        <f>SUM(E385:E388)</f>
        <v>0</v>
      </c>
    </row>
    <row r="390" spans="1:5" x14ac:dyDescent="0.3">
      <c r="A390" s="75"/>
      <c r="B390" s="73" t="s">
        <v>252</v>
      </c>
      <c r="C390" s="75">
        <v>1580</v>
      </c>
      <c r="D390" s="76">
        <f>D383+D389</f>
        <v>0</v>
      </c>
      <c r="E390" s="76">
        <f>E383+E389</f>
        <v>0</v>
      </c>
    </row>
    <row r="391" spans="1:5" x14ac:dyDescent="0.3">
      <c r="A391" s="75">
        <v>21</v>
      </c>
      <c r="B391" s="73" t="s">
        <v>253</v>
      </c>
      <c r="C391" s="73"/>
      <c r="D391" s="77"/>
      <c r="E391" s="77"/>
    </row>
    <row r="392" spans="1:5" x14ac:dyDescent="0.3">
      <c r="A392" s="106" t="s">
        <v>254</v>
      </c>
      <c r="B392" s="73" t="s">
        <v>255</v>
      </c>
      <c r="C392" s="73"/>
      <c r="D392" s="77"/>
      <c r="E392" s="77"/>
    </row>
    <row r="393" spans="1:5" x14ac:dyDescent="0.3">
      <c r="A393" s="75"/>
      <c r="B393" s="73" t="s">
        <v>256</v>
      </c>
      <c r="C393" s="73"/>
      <c r="D393" s="77"/>
      <c r="E393" s="77"/>
    </row>
    <row r="394" spans="1:5" x14ac:dyDescent="0.3">
      <c r="A394" s="75"/>
      <c r="B394" s="84" t="s">
        <v>257</v>
      </c>
      <c r="C394" s="75">
        <v>2060</v>
      </c>
      <c r="D394" s="76"/>
      <c r="E394" s="76"/>
    </row>
    <row r="395" spans="1:5" x14ac:dyDescent="0.3">
      <c r="A395" s="75"/>
      <c r="B395" s="84" t="s">
        <v>258</v>
      </c>
      <c r="C395" s="75">
        <v>2070</v>
      </c>
      <c r="D395" s="76"/>
      <c r="E395" s="76"/>
    </row>
    <row r="396" spans="1:5" x14ac:dyDescent="0.3">
      <c r="A396" s="75"/>
      <c r="B396" s="85" t="s">
        <v>259</v>
      </c>
      <c r="C396" s="75">
        <v>2080</v>
      </c>
      <c r="D396" s="76">
        <f>D394+D395</f>
        <v>0</v>
      </c>
      <c r="E396" s="76">
        <f>E394+E395</f>
        <v>0</v>
      </c>
    </row>
    <row r="397" spans="1:5" x14ac:dyDescent="0.3">
      <c r="A397" s="75"/>
      <c r="B397" s="73" t="s">
        <v>260</v>
      </c>
      <c r="C397" s="73"/>
      <c r="D397" s="77"/>
      <c r="E397" s="77"/>
    </row>
    <row r="398" spans="1:5" x14ac:dyDescent="0.3">
      <c r="A398" s="75"/>
      <c r="B398" s="85" t="s">
        <v>261</v>
      </c>
      <c r="C398" s="75">
        <v>2076</v>
      </c>
      <c r="D398" s="76"/>
      <c r="E398" s="76"/>
    </row>
    <row r="399" spans="1:5" x14ac:dyDescent="0.3">
      <c r="A399" s="75"/>
      <c r="B399" s="85" t="s">
        <v>262</v>
      </c>
      <c r="C399" s="75">
        <v>2077</v>
      </c>
      <c r="D399" s="76"/>
      <c r="E399" s="76"/>
    </row>
    <row r="400" spans="1:5" x14ac:dyDescent="0.3">
      <c r="A400" s="75"/>
      <c r="B400" s="85" t="s">
        <v>263</v>
      </c>
      <c r="C400" s="75">
        <v>2078</v>
      </c>
      <c r="D400" s="76">
        <f>D398+D399</f>
        <v>0</v>
      </c>
      <c r="E400" s="76">
        <f>E398+E399</f>
        <v>0</v>
      </c>
    </row>
    <row r="401" spans="1:5" x14ac:dyDescent="0.3">
      <c r="A401" s="75"/>
      <c r="B401" s="73" t="s">
        <v>264</v>
      </c>
      <c r="C401" s="73"/>
      <c r="D401" s="77"/>
      <c r="E401" s="77"/>
    </row>
    <row r="402" spans="1:5" x14ac:dyDescent="0.3">
      <c r="A402" s="75"/>
      <c r="B402" s="85" t="s">
        <v>265</v>
      </c>
      <c r="C402" s="75">
        <v>2071</v>
      </c>
      <c r="D402" s="76"/>
      <c r="E402" s="76"/>
    </row>
    <row r="403" spans="1:5" x14ac:dyDescent="0.3">
      <c r="A403" s="75"/>
      <c r="B403" s="85" t="s">
        <v>266</v>
      </c>
      <c r="C403" s="75">
        <v>2072</v>
      </c>
      <c r="D403" s="76"/>
      <c r="E403" s="76"/>
    </row>
    <row r="404" spans="1:5" x14ac:dyDescent="0.3">
      <c r="A404" s="75"/>
      <c r="B404" s="85" t="s">
        <v>267</v>
      </c>
      <c r="C404" s="75">
        <v>2075</v>
      </c>
      <c r="D404" s="76">
        <f>D402+D403</f>
        <v>0</v>
      </c>
      <c r="E404" s="76">
        <f>E402+E403</f>
        <v>0</v>
      </c>
    </row>
    <row r="405" spans="1:5" x14ac:dyDescent="0.3">
      <c r="A405" s="75"/>
      <c r="B405" s="73" t="s">
        <v>968</v>
      </c>
      <c r="C405" s="73"/>
      <c r="D405" s="77"/>
      <c r="E405" s="77"/>
    </row>
    <row r="406" spans="1:5" x14ac:dyDescent="0.3">
      <c r="A406" s="75"/>
      <c r="B406" s="84" t="s">
        <v>969</v>
      </c>
      <c r="C406" s="75">
        <v>2090</v>
      </c>
      <c r="D406" s="76"/>
      <c r="E406" s="76"/>
    </row>
    <row r="407" spans="1:5" x14ac:dyDescent="0.3">
      <c r="A407" s="75"/>
      <c r="B407" s="84" t="s">
        <v>970</v>
      </c>
      <c r="C407" s="75">
        <v>2100</v>
      </c>
      <c r="D407" s="76"/>
      <c r="E407" s="76"/>
    </row>
    <row r="408" spans="1:5" x14ac:dyDescent="0.3">
      <c r="A408" s="73"/>
      <c r="B408" s="85" t="s">
        <v>268</v>
      </c>
      <c r="C408" s="73">
        <v>2110</v>
      </c>
      <c r="D408" s="77">
        <f>D406+D407</f>
        <v>0</v>
      </c>
      <c r="E408" s="77">
        <f>E406+E407</f>
        <v>0</v>
      </c>
    </row>
    <row r="409" spans="1:5" x14ac:dyDescent="0.3">
      <c r="A409" s="73" t="s">
        <v>269</v>
      </c>
      <c r="B409" s="85" t="s">
        <v>270</v>
      </c>
      <c r="C409" s="73">
        <v>2120</v>
      </c>
      <c r="D409" s="77"/>
      <c r="E409" s="77"/>
    </row>
    <row r="410" spans="1:5" x14ac:dyDescent="0.3">
      <c r="A410" s="73" t="s">
        <v>271</v>
      </c>
      <c r="B410" s="85" t="s">
        <v>272</v>
      </c>
      <c r="C410" s="73">
        <v>2130</v>
      </c>
      <c r="D410" s="77"/>
      <c r="E410" s="77"/>
    </row>
    <row r="411" spans="1:5" x14ac:dyDescent="0.3">
      <c r="A411" s="73" t="s">
        <v>273</v>
      </c>
      <c r="B411" s="85" t="s">
        <v>274</v>
      </c>
      <c r="C411" s="73">
        <v>2131</v>
      </c>
      <c r="D411" s="77"/>
      <c r="E411" s="77"/>
    </row>
    <row r="412" spans="1:5" x14ac:dyDescent="0.3">
      <c r="A412" s="73" t="s">
        <v>275</v>
      </c>
      <c r="B412" s="85" t="s">
        <v>276</v>
      </c>
      <c r="C412" s="73">
        <v>2132</v>
      </c>
      <c r="D412" s="77"/>
      <c r="E412" s="77"/>
    </row>
    <row r="413" spans="1:5" x14ac:dyDescent="0.3">
      <c r="A413" s="73" t="s">
        <v>277</v>
      </c>
      <c r="B413" s="85" t="s">
        <v>278</v>
      </c>
      <c r="C413" s="73">
        <v>2133</v>
      </c>
      <c r="D413" s="77"/>
      <c r="E413" s="77"/>
    </row>
    <row r="414" spans="1:5" x14ac:dyDescent="0.3">
      <c r="A414" s="73" t="s">
        <v>279</v>
      </c>
      <c r="B414" s="85" t="s">
        <v>280</v>
      </c>
      <c r="C414" s="73">
        <v>2140</v>
      </c>
      <c r="D414" s="77"/>
      <c r="E414" s="77"/>
    </row>
    <row r="415" spans="1:5" ht="33" x14ac:dyDescent="0.3">
      <c r="A415" s="73"/>
      <c r="B415" s="73" t="s">
        <v>300</v>
      </c>
      <c r="C415" s="73">
        <v>2150</v>
      </c>
      <c r="D415" s="77">
        <f>D396+D400+D404+D408+D409+D410+SUM(D411:D413)+D414</f>
        <v>0</v>
      </c>
      <c r="E415" s="77">
        <f>E396+E400+E404+E408+E409+E410+SUM(E411:E413)+E414</f>
        <v>0</v>
      </c>
    </row>
    <row r="416" spans="1:5" x14ac:dyDescent="0.3">
      <c r="A416" s="73"/>
      <c r="B416" s="73" t="s">
        <v>281</v>
      </c>
      <c r="C416" s="91"/>
      <c r="D416" s="77"/>
      <c r="E416" s="77"/>
    </row>
    <row r="417" spans="1:5" x14ac:dyDescent="0.3">
      <c r="A417" s="73">
        <v>22</v>
      </c>
      <c r="B417" s="73" t="s">
        <v>282</v>
      </c>
      <c r="C417" s="73"/>
      <c r="D417" s="77"/>
      <c r="E417" s="77"/>
    </row>
    <row r="418" spans="1:5" x14ac:dyDescent="0.3">
      <c r="A418" s="75" t="s">
        <v>283</v>
      </c>
      <c r="B418" s="75" t="s">
        <v>284</v>
      </c>
      <c r="C418" s="75">
        <v>2064</v>
      </c>
      <c r="D418" s="77"/>
      <c r="E418" s="77"/>
    </row>
    <row r="419" spans="1:5" x14ac:dyDescent="0.3">
      <c r="A419" s="75" t="s">
        <v>285</v>
      </c>
      <c r="B419" s="75" t="s">
        <v>286</v>
      </c>
      <c r="C419" s="75">
        <v>2065</v>
      </c>
      <c r="D419" s="77"/>
      <c r="E419" s="77"/>
    </row>
    <row r="420" spans="1:5" x14ac:dyDescent="0.3">
      <c r="A420" s="75" t="s">
        <v>287</v>
      </c>
      <c r="B420" s="75" t="s">
        <v>288</v>
      </c>
      <c r="C420" s="75">
        <v>2066</v>
      </c>
      <c r="D420" s="77"/>
      <c r="E420" s="77"/>
    </row>
    <row r="421" spans="1:5" x14ac:dyDescent="0.3">
      <c r="A421" s="75" t="s">
        <v>289</v>
      </c>
      <c r="B421" s="75" t="s">
        <v>290</v>
      </c>
      <c r="C421" s="75">
        <v>2067</v>
      </c>
      <c r="D421" s="77">
        <f>D418+D419-D420</f>
        <v>0</v>
      </c>
      <c r="E421" s="77">
        <f>E418+E419-E420</f>
        <v>0</v>
      </c>
    </row>
    <row r="422" spans="1:5" x14ac:dyDescent="0.3">
      <c r="A422" s="87"/>
    </row>
  </sheetData>
  <mergeCells count="6">
    <mergeCell ref="A2:E2"/>
    <mergeCell ref="A3:E3"/>
    <mergeCell ref="A311:D311"/>
    <mergeCell ref="A312:D312"/>
    <mergeCell ref="A6:E6"/>
    <mergeCell ref="A5:E5"/>
  </mergeCells>
  <pageMargins left="0.7" right="0.7" top="0.75" bottom="0.75" header="0.3" footer="0.3"/>
  <pageSetup scale="74" orientation="portrait" r:id="rId1"/>
  <rowBreaks count="6" manualBreakCount="6">
    <brk id="87" max="4" man="1"/>
    <brk id="126" max="4" man="1"/>
    <brk id="168" max="4" man="1"/>
    <brk id="243" max="16383" man="1"/>
    <brk id="284" max="4" man="1"/>
    <brk id="35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66"/>
  <sheetViews>
    <sheetView view="pageBreakPreview" topLeftCell="A473" zoomScaleNormal="100" zoomScaleSheetLayoutView="100" workbookViewId="0">
      <selection activeCell="A494" sqref="A494"/>
    </sheetView>
  </sheetViews>
  <sheetFormatPr defaultRowHeight="15" x14ac:dyDescent="0.25"/>
  <cols>
    <col min="1" max="1" width="9.140625" style="7"/>
    <col min="2" max="2" width="81.42578125" style="16" customWidth="1"/>
    <col min="3" max="3" width="16.7109375" style="17" customWidth="1"/>
    <col min="4" max="4" width="20.42578125" style="9" customWidth="1"/>
    <col min="5" max="5" width="9.85546875" style="6" customWidth="1"/>
    <col min="6" max="8" width="9.140625" style="6"/>
    <col min="9" max="9" width="17.28515625" style="6" customWidth="1"/>
    <col min="10" max="16384" width="9.140625" style="6"/>
  </cols>
  <sheetData>
    <row r="1" spans="1:5" ht="21.75" x14ac:dyDescent="0.25">
      <c r="A1" s="121" t="s">
        <v>854</v>
      </c>
      <c r="B1" s="121"/>
      <c r="C1" s="121"/>
      <c r="D1" s="121"/>
      <c r="E1" s="121"/>
    </row>
    <row r="2" spans="1:5" ht="21.75" x14ac:dyDescent="0.25">
      <c r="A2" s="121" t="s">
        <v>908</v>
      </c>
      <c r="B2" s="121"/>
      <c r="C2" s="121"/>
      <c r="D2" s="121"/>
      <c r="E2" s="121"/>
    </row>
    <row r="4" spans="1:5" x14ac:dyDescent="0.25">
      <c r="B4" s="59" t="s">
        <v>303</v>
      </c>
      <c r="C4" s="8"/>
    </row>
    <row r="5" spans="1:5" x14ac:dyDescent="0.25">
      <c r="B5" s="59" t="s">
        <v>304</v>
      </c>
      <c r="C5" s="8"/>
    </row>
    <row r="6" spans="1:5" ht="57" x14ac:dyDescent="0.25">
      <c r="A6" s="10" t="s">
        <v>305</v>
      </c>
      <c r="B6" s="58" t="s">
        <v>292</v>
      </c>
      <c r="C6" s="1" t="s">
        <v>293</v>
      </c>
      <c r="D6" s="11" t="s">
        <v>306</v>
      </c>
    </row>
    <row r="7" spans="1:5" x14ac:dyDescent="0.25">
      <c r="A7" s="10">
        <v>1</v>
      </c>
      <c r="B7" s="58" t="s">
        <v>307</v>
      </c>
      <c r="C7" s="12"/>
      <c r="D7" s="13"/>
    </row>
    <row r="8" spans="1:5" x14ac:dyDescent="0.25">
      <c r="A8" s="14"/>
      <c r="B8" s="2" t="s">
        <v>308</v>
      </c>
      <c r="C8" s="12">
        <v>2001</v>
      </c>
      <c r="D8" s="13"/>
    </row>
    <row r="9" spans="1:5" x14ac:dyDescent="0.25">
      <c r="A9" s="14"/>
      <c r="B9" s="2" t="s">
        <v>309</v>
      </c>
      <c r="C9" s="12">
        <v>2002</v>
      </c>
      <c r="D9" s="13"/>
    </row>
    <row r="10" spans="1:5" x14ac:dyDescent="0.25">
      <c r="A10" s="14"/>
      <c r="B10" s="2" t="s">
        <v>310</v>
      </c>
      <c r="C10" s="12">
        <v>2004</v>
      </c>
      <c r="D10" s="13"/>
    </row>
    <row r="11" spans="1:5" x14ac:dyDescent="0.25">
      <c r="A11" s="14"/>
      <c r="B11" s="2" t="s">
        <v>311</v>
      </c>
      <c r="C11" s="12">
        <v>2003</v>
      </c>
      <c r="D11" s="13"/>
    </row>
    <row r="12" spans="1:5" x14ac:dyDescent="0.25">
      <c r="A12" s="14"/>
      <c r="B12" s="58" t="s">
        <v>312</v>
      </c>
      <c r="C12" s="1">
        <v>2010</v>
      </c>
      <c r="D12" s="11">
        <f>SUM(D8:D11)</f>
        <v>0</v>
      </c>
    </row>
    <row r="13" spans="1:5" x14ac:dyDescent="0.25">
      <c r="A13" s="10">
        <v>2</v>
      </c>
      <c r="B13" s="58" t="s">
        <v>313</v>
      </c>
      <c r="C13" s="1"/>
      <c r="D13" s="11"/>
    </row>
    <row r="14" spans="1:5" x14ac:dyDescent="0.25">
      <c r="A14" s="10"/>
      <c r="B14" s="58" t="s">
        <v>314</v>
      </c>
      <c r="C14" s="1"/>
      <c r="D14" s="11"/>
    </row>
    <row r="15" spans="1:5" x14ac:dyDescent="0.25">
      <c r="A15" s="14"/>
      <c r="B15" s="2" t="s">
        <v>315</v>
      </c>
      <c r="C15" s="12">
        <v>2011</v>
      </c>
      <c r="D15" s="13"/>
    </row>
    <row r="16" spans="1:5" x14ac:dyDescent="0.25">
      <c r="A16" s="14"/>
      <c r="B16" s="2" t="s">
        <v>971</v>
      </c>
      <c r="C16" s="12">
        <v>2012</v>
      </c>
      <c r="D16" s="13"/>
    </row>
    <row r="17" spans="1:4" x14ac:dyDescent="0.25">
      <c r="A17" s="14"/>
      <c r="B17" s="2" t="s">
        <v>316</v>
      </c>
      <c r="C17" s="12">
        <v>2013</v>
      </c>
      <c r="D17" s="13"/>
    </row>
    <row r="18" spans="1:4" x14ac:dyDescent="0.25">
      <c r="A18" s="14"/>
      <c r="B18" s="2" t="s">
        <v>317</v>
      </c>
      <c r="C18" s="12">
        <v>2014</v>
      </c>
      <c r="D18" s="13"/>
    </row>
    <row r="19" spans="1:4" x14ac:dyDescent="0.25">
      <c r="A19" s="14"/>
      <c r="B19" s="2" t="s">
        <v>318</v>
      </c>
      <c r="C19" s="12">
        <v>2019</v>
      </c>
      <c r="D19" s="13"/>
    </row>
    <row r="20" spans="1:4" x14ac:dyDescent="0.25">
      <c r="A20" s="14"/>
      <c r="B20" s="2" t="s">
        <v>319</v>
      </c>
      <c r="C20" s="12">
        <v>2015</v>
      </c>
      <c r="D20" s="13"/>
    </row>
    <row r="21" spans="1:4" x14ac:dyDescent="0.25">
      <c r="A21" s="14"/>
      <c r="B21" s="2" t="s">
        <v>320</v>
      </c>
      <c r="C21" s="12">
        <v>2016</v>
      </c>
      <c r="D21" s="13"/>
    </row>
    <row r="22" spans="1:4" x14ac:dyDescent="0.25">
      <c r="A22" s="14"/>
      <c r="B22" s="2" t="s">
        <v>321</v>
      </c>
      <c r="C22" s="12">
        <v>2017</v>
      </c>
      <c r="D22" s="13"/>
    </row>
    <row r="23" spans="1:4" x14ac:dyDescent="0.25">
      <c r="A23" s="14"/>
      <c r="B23" s="2" t="s">
        <v>322</v>
      </c>
      <c r="C23" s="12">
        <v>2018</v>
      </c>
      <c r="D23" s="13"/>
    </row>
    <row r="24" spans="1:4" x14ac:dyDescent="0.25">
      <c r="A24" s="14"/>
      <c r="B24" s="52" t="s">
        <v>1023</v>
      </c>
      <c r="C24" s="37">
        <v>2083</v>
      </c>
      <c r="D24" s="13"/>
    </row>
    <row r="25" spans="1:4" x14ac:dyDescent="0.25">
      <c r="A25" s="14"/>
      <c r="B25" s="52" t="s">
        <v>855</v>
      </c>
      <c r="C25" s="37">
        <v>2081</v>
      </c>
      <c r="D25" s="13"/>
    </row>
    <row r="26" spans="1:4" x14ac:dyDescent="0.25">
      <c r="A26" s="14"/>
      <c r="B26" s="58" t="s">
        <v>856</v>
      </c>
      <c r="C26" s="1">
        <v>2020</v>
      </c>
      <c r="D26" s="11">
        <f>SUM(D15:D25)</f>
        <v>0</v>
      </c>
    </row>
    <row r="27" spans="1:4" x14ac:dyDescent="0.25">
      <c r="A27" s="10">
        <v>3</v>
      </c>
      <c r="B27" s="58" t="s">
        <v>323</v>
      </c>
      <c r="C27" s="1"/>
      <c r="D27" s="11"/>
    </row>
    <row r="28" spans="1:4" x14ac:dyDescent="0.25">
      <c r="A28" s="10"/>
      <c r="B28" s="58" t="s">
        <v>314</v>
      </c>
      <c r="C28" s="1"/>
      <c r="D28" s="11"/>
    </row>
    <row r="29" spans="1:4" x14ac:dyDescent="0.25">
      <c r="A29" s="14"/>
      <c r="B29" s="2" t="s">
        <v>324</v>
      </c>
      <c r="C29" s="12">
        <v>2021</v>
      </c>
      <c r="D29" s="13"/>
    </row>
    <row r="30" spans="1:4" x14ac:dyDescent="0.25">
      <c r="A30" s="14"/>
      <c r="B30" s="2" t="s">
        <v>325</v>
      </c>
      <c r="C30" s="12">
        <v>2025</v>
      </c>
      <c r="D30" s="13"/>
    </row>
    <row r="31" spans="1:4" x14ac:dyDescent="0.25">
      <c r="A31" s="14"/>
      <c r="B31" s="2" t="s">
        <v>326</v>
      </c>
      <c r="C31" s="12">
        <v>2022</v>
      </c>
      <c r="D31" s="13"/>
    </row>
    <row r="32" spans="1:4" x14ac:dyDescent="0.25">
      <c r="A32" s="14"/>
      <c r="B32" s="2" t="s">
        <v>327</v>
      </c>
      <c r="C32" s="12">
        <v>2023</v>
      </c>
      <c r="D32" s="13"/>
    </row>
    <row r="33" spans="1:4" x14ac:dyDescent="0.25">
      <c r="A33" s="14"/>
      <c r="B33" s="2" t="s">
        <v>328</v>
      </c>
      <c r="C33" s="12">
        <v>2024</v>
      </c>
      <c r="D33" s="13"/>
    </row>
    <row r="34" spans="1:4" x14ac:dyDescent="0.25">
      <c r="A34" s="14"/>
      <c r="B34" s="52" t="s">
        <v>1024</v>
      </c>
      <c r="C34" s="37">
        <v>2084</v>
      </c>
      <c r="D34" s="13"/>
    </row>
    <row r="35" spans="1:4" x14ac:dyDescent="0.25">
      <c r="A35" s="14"/>
      <c r="B35" s="52" t="s">
        <v>857</v>
      </c>
      <c r="C35" s="37">
        <v>2082</v>
      </c>
      <c r="D35" s="13"/>
    </row>
    <row r="36" spans="1:4" x14ac:dyDescent="0.25">
      <c r="A36" s="14"/>
      <c r="B36" s="58" t="s">
        <v>858</v>
      </c>
      <c r="C36" s="1">
        <v>2030</v>
      </c>
      <c r="D36" s="11">
        <f>SUM(D29:D35)</f>
        <v>0</v>
      </c>
    </row>
    <row r="37" spans="1:4" x14ac:dyDescent="0.25">
      <c r="A37" s="10">
        <v>4</v>
      </c>
      <c r="B37" s="58" t="s">
        <v>329</v>
      </c>
      <c r="C37" s="1">
        <v>2050</v>
      </c>
      <c r="D37" s="13"/>
    </row>
    <row r="38" spans="1:4" x14ac:dyDescent="0.25">
      <c r="A38" s="14">
        <v>5</v>
      </c>
      <c r="B38" s="2" t="s">
        <v>330</v>
      </c>
      <c r="C38" s="12">
        <v>2052</v>
      </c>
      <c r="D38" s="13"/>
    </row>
    <row r="39" spans="1:4" x14ac:dyDescent="0.25">
      <c r="A39" s="10">
        <v>6</v>
      </c>
      <c r="B39" s="58" t="s">
        <v>331</v>
      </c>
      <c r="C39" s="1"/>
      <c r="D39" s="11"/>
    </row>
    <row r="40" spans="1:4" x14ac:dyDescent="0.25">
      <c r="A40" s="14"/>
      <c r="B40" s="2" t="s">
        <v>332</v>
      </c>
      <c r="C40" s="12">
        <v>2053</v>
      </c>
      <c r="D40" s="13"/>
    </row>
    <row r="41" spans="1:4" x14ac:dyDescent="0.25">
      <c r="A41" s="14"/>
      <c r="B41" s="2" t="s">
        <v>333</v>
      </c>
      <c r="C41" s="12">
        <v>2054</v>
      </c>
      <c r="D41" s="13"/>
    </row>
    <row r="42" spans="1:4" x14ac:dyDescent="0.25">
      <c r="A42" s="14"/>
      <c r="B42" s="2" t="s">
        <v>334</v>
      </c>
      <c r="C42" s="12">
        <v>2055</v>
      </c>
      <c r="D42" s="13"/>
    </row>
    <row r="43" spans="1:4" x14ac:dyDescent="0.25">
      <c r="A43" s="14"/>
      <c r="B43" s="2" t="s">
        <v>335</v>
      </c>
      <c r="C43" s="12">
        <v>2056</v>
      </c>
      <c r="D43" s="13"/>
    </row>
    <row r="44" spans="1:4" x14ac:dyDescent="0.25">
      <c r="A44" s="14"/>
      <c r="B44" s="58" t="s">
        <v>336</v>
      </c>
      <c r="C44" s="1">
        <v>2057</v>
      </c>
      <c r="D44" s="11">
        <f>SUM(D40:D43)</f>
        <v>0</v>
      </c>
    </row>
    <row r="45" spans="1:4" x14ac:dyDescent="0.25">
      <c r="A45" s="14">
        <v>7</v>
      </c>
      <c r="B45" s="58" t="s">
        <v>337</v>
      </c>
      <c r="C45" s="12">
        <v>2059</v>
      </c>
      <c r="D45" s="13"/>
    </row>
    <row r="46" spans="1:4" ht="28.5" x14ac:dyDescent="0.25">
      <c r="A46" s="10">
        <v>8</v>
      </c>
      <c r="B46" s="58" t="s">
        <v>962</v>
      </c>
      <c r="C46" s="1">
        <v>2058</v>
      </c>
      <c r="D46" s="11">
        <f>D17+D18+D19+D20+D23+D31+D32+D33+D45</f>
        <v>0</v>
      </c>
    </row>
    <row r="47" spans="1:4" x14ac:dyDescent="0.25">
      <c r="A47" s="10">
        <v>9</v>
      </c>
      <c r="B47" s="58" t="s">
        <v>338</v>
      </c>
      <c r="C47" s="1"/>
      <c r="D47" s="13"/>
    </row>
    <row r="48" spans="1:4" ht="15" customHeight="1" x14ac:dyDescent="0.25">
      <c r="A48" s="10"/>
      <c r="B48" s="2" t="s">
        <v>339</v>
      </c>
      <c r="C48" s="12">
        <v>2061</v>
      </c>
      <c r="D48" s="13"/>
    </row>
    <row r="49" spans="1:5" ht="15" customHeight="1" x14ac:dyDescent="0.25">
      <c r="A49" s="10"/>
      <c r="B49" s="2" t="s">
        <v>340</v>
      </c>
      <c r="C49" s="12">
        <v>2062</v>
      </c>
      <c r="D49" s="13"/>
    </row>
    <row r="50" spans="1:5" ht="15" customHeight="1" x14ac:dyDescent="0.25">
      <c r="A50" s="10"/>
      <c r="B50" s="58" t="s">
        <v>341</v>
      </c>
      <c r="C50" s="1">
        <v>2063</v>
      </c>
      <c r="D50" s="11">
        <f>D48+D49</f>
        <v>0</v>
      </c>
    </row>
    <row r="51" spans="1:5" ht="15" customHeight="1" x14ac:dyDescent="0.25">
      <c r="A51" s="15" t="s">
        <v>342</v>
      </c>
    </row>
    <row r="53" spans="1:5" x14ac:dyDescent="0.25">
      <c r="A53" s="122" t="s">
        <v>343</v>
      </c>
      <c r="B53" s="122"/>
      <c r="C53" s="122"/>
      <c r="D53" s="122"/>
      <c r="E53" s="122"/>
    </row>
    <row r="54" spans="1:5" x14ac:dyDescent="0.25">
      <c r="A54" s="123" t="s">
        <v>344</v>
      </c>
      <c r="B54" s="123"/>
      <c r="C54" s="123"/>
      <c r="D54" s="123"/>
      <c r="E54" s="123"/>
    </row>
    <row r="55" spans="1:5" x14ac:dyDescent="0.25">
      <c r="A55" s="15"/>
    </row>
    <row r="56" spans="1:5" ht="89.25" x14ac:dyDescent="0.25">
      <c r="A56" s="10" t="s">
        <v>305</v>
      </c>
      <c r="B56" s="18" t="s">
        <v>345</v>
      </c>
      <c r="C56" s="1" t="s">
        <v>346</v>
      </c>
      <c r="D56" s="19" t="s">
        <v>347</v>
      </c>
      <c r="E56" s="18" t="s">
        <v>348</v>
      </c>
    </row>
    <row r="57" spans="1:5" x14ac:dyDescent="0.25">
      <c r="A57" s="10">
        <v>1</v>
      </c>
      <c r="B57" s="18" t="s">
        <v>349</v>
      </c>
      <c r="C57" s="1">
        <v>1</v>
      </c>
      <c r="D57" s="20"/>
      <c r="E57" s="18"/>
    </row>
    <row r="58" spans="1:5" x14ac:dyDescent="0.25">
      <c r="A58" s="10">
        <v>2</v>
      </c>
      <c r="B58" s="18" t="s">
        <v>350</v>
      </c>
      <c r="C58" s="1">
        <v>29</v>
      </c>
      <c r="D58" s="20"/>
      <c r="E58" s="18"/>
    </row>
    <row r="59" spans="1:5" x14ac:dyDescent="0.25">
      <c r="A59" s="10">
        <v>3</v>
      </c>
      <c r="B59" s="18" t="s">
        <v>351</v>
      </c>
      <c r="C59" s="1">
        <v>2</v>
      </c>
      <c r="D59" s="20"/>
      <c r="E59" s="18"/>
    </row>
    <row r="60" spans="1:5" x14ac:dyDescent="0.25">
      <c r="A60" s="10">
        <v>4</v>
      </c>
      <c r="B60" s="18" t="s">
        <v>352</v>
      </c>
      <c r="C60" s="1">
        <v>3</v>
      </c>
      <c r="D60" s="20"/>
      <c r="E60" s="18"/>
    </row>
    <row r="61" spans="1:5" x14ac:dyDescent="0.25">
      <c r="A61" s="10">
        <v>5</v>
      </c>
      <c r="B61" s="18" t="s">
        <v>353</v>
      </c>
      <c r="C61" s="1">
        <v>36</v>
      </c>
      <c r="D61" s="20"/>
      <c r="E61" s="18"/>
    </row>
    <row r="62" spans="1:5" x14ac:dyDescent="0.25">
      <c r="A62" s="10">
        <v>6</v>
      </c>
      <c r="B62" s="18" t="s">
        <v>354</v>
      </c>
      <c r="C62" s="1">
        <v>26</v>
      </c>
      <c r="D62" s="20"/>
      <c r="E62" s="18"/>
    </row>
    <row r="63" spans="1:5" x14ac:dyDescent="0.25">
      <c r="A63" s="10">
        <v>7</v>
      </c>
      <c r="B63" s="18" t="s">
        <v>355</v>
      </c>
      <c r="C63" s="1">
        <v>4</v>
      </c>
      <c r="D63" s="20"/>
      <c r="E63" s="18"/>
    </row>
    <row r="64" spans="1:5" x14ac:dyDescent="0.25">
      <c r="A64" s="10">
        <v>8</v>
      </c>
      <c r="B64" s="18" t="s">
        <v>356</v>
      </c>
      <c r="C64" s="1">
        <v>5</v>
      </c>
      <c r="D64" s="20"/>
      <c r="E64" s="18"/>
    </row>
    <row r="65" spans="1:5" x14ac:dyDescent="0.25">
      <c r="A65" s="10">
        <v>9</v>
      </c>
      <c r="B65" s="18" t="s">
        <v>357</v>
      </c>
      <c r="C65" s="1">
        <v>6</v>
      </c>
      <c r="D65" s="20"/>
      <c r="E65" s="18"/>
    </row>
    <row r="66" spans="1:5" x14ac:dyDescent="0.25">
      <c r="A66" s="10">
        <v>10</v>
      </c>
      <c r="B66" s="18" t="s">
        <v>358</v>
      </c>
      <c r="C66" s="1">
        <v>7</v>
      </c>
      <c r="D66" s="20"/>
      <c r="E66" s="18"/>
    </row>
    <row r="67" spans="1:5" x14ac:dyDescent="0.25">
      <c r="A67" s="10">
        <v>11</v>
      </c>
      <c r="B67" s="18" t="s">
        <v>359</v>
      </c>
      <c r="C67" s="1">
        <v>34</v>
      </c>
      <c r="D67" s="20"/>
      <c r="E67" s="18"/>
    </row>
    <row r="68" spans="1:5" x14ac:dyDescent="0.25">
      <c r="A68" s="10">
        <v>12</v>
      </c>
      <c r="B68" s="18" t="s">
        <v>360</v>
      </c>
      <c r="C68" s="1">
        <v>8</v>
      </c>
      <c r="D68" s="20"/>
      <c r="E68" s="18"/>
    </row>
    <row r="69" spans="1:5" x14ac:dyDescent="0.25">
      <c r="A69" s="10">
        <v>13</v>
      </c>
      <c r="B69" s="18" t="s">
        <v>361</v>
      </c>
      <c r="C69" s="1">
        <v>9</v>
      </c>
      <c r="D69" s="20"/>
      <c r="E69" s="18"/>
    </row>
    <row r="70" spans="1:5" x14ac:dyDescent="0.25">
      <c r="A70" s="10">
        <v>14</v>
      </c>
      <c r="B70" s="18" t="s">
        <v>362</v>
      </c>
      <c r="C70" s="1">
        <v>10</v>
      </c>
      <c r="D70" s="20"/>
      <c r="E70" s="18"/>
    </row>
    <row r="71" spans="1:5" x14ac:dyDescent="0.25">
      <c r="A71" s="10">
        <v>15</v>
      </c>
      <c r="B71" s="18" t="s">
        <v>363</v>
      </c>
      <c r="C71" s="1">
        <v>11</v>
      </c>
      <c r="D71" s="20"/>
      <c r="E71" s="18"/>
    </row>
    <row r="72" spans="1:5" x14ac:dyDescent="0.25">
      <c r="A72" s="10">
        <v>16</v>
      </c>
      <c r="B72" s="18" t="s">
        <v>364</v>
      </c>
      <c r="C72" s="1">
        <v>12</v>
      </c>
      <c r="D72" s="20"/>
      <c r="E72" s="18"/>
    </row>
    <row r="73" spans="1:5" x14ac:dyDescent="0.25">
      <c r="A73" s="10">
        <v>17</v>
      </c>
      <c r="B73" s="18" t="s">
        <v>365</v>
      </c>
      <c r="C73" s="1">
        <v>13</v>
      </c>
      <c r="D73" s="20"/>
      <c r="E73" s="18"/>
    </row>
    <row r="74" spans="1:5" x14ac:dyDescent="0.25">
      <c r="A74" s="10">
        <v>18</v>
      </c>
      <c r="B74" s="18" t="s">
        <v>366</v>
      </c>
      <c r="C74" s="1">
        <v>30</v>
      </c>
      <c r="D74" s="20"/>
      <c r="E74" s="18"/>
    </row>
    <row r="75" spans="1:5" x14ac:dyDescent="0.25">
      <c r="A75" s="10">
        <v>19</v>
      </c>
      <c r="B75" s="18" t="s">
        <v>367</v>
      </c>
      <c r="C75" s="1">
        <v>14</v>
      </c>
      <c r="D75" s="20"/>
      <c r="E75" s="18"/>
    </row>
    <row r="76" spans="1:5" x14ac:dyDescent="0.25">
      <c r="A76" s="10">
        <v>20</v>
      </c>
      <c r="B76" s="18" t="s">
        <v>368</v>
      </c>
      <c r="C76" s="1">
        <v>15</v>
      </c>
      <c r="D76" s="20"/>
      <c r="E76" s="18"/>
    </row>
    <row r="77" spans="1:5" x14ac:dyDescent="0.25">
      <c r="A77" s="10">
        <v>21</v>
      </c>
      <c r="B77" s="18" t="s">
        <v>369</v>
      </c>
      <c r="C77" s="1">
        <v>16</v>
      </c>
      <c r="D77" s="20"/>
      <c r="E77" s="18"/>
    </row>
    <row r="78" spans="1:5" x14ac:dyDescent="0.25">
      <c r="A78" s="10">
        <v>22</v>
      </c>
      <c r="B78" s="18" t="s">
        <v>370</v>
      </c>
      <c r="C78" s="1">
        <v>17</v>
      </c>
      <c r="D78" s="20"/>
      <c r="E78" s="18"/>
    </row>
    <row r="79" spans="1:5" x14ac:dyDescent="0.25">
      <c r="A79" s="10">
        <v>23</v>
      </c>
      <c r="B79" s="18" t="s">
        <v>371</v>
      </c>
      <c r="C79" s="1">
        <v>18</v>
      </c>
      <c r="D79" s="20"/>
      <c r="E79" s="18"/>
    </row>
    <row r="80" spans="1:5" x14ac:dyDescent="0.25">
      <c r="A80" s="10">
        <v>24</v>
      </c>
      <c r="B80" s="18" t="s">
        <v>372</v>
      </c>
      <c r="C80" s="1">
        <v>19</v>
      </c>
      <c r="D80" s="20"/>
      <c r="E80" s="18"/>
    </row>
    <row r="81" spans="1:5" x14ac:dyDescent="0.25">
      <c r="A81" s="10">
        <v>25</v>
      </c>
      <c r="B81" s="18" t="s">
        <v>373</v>
      </c>
      <c r="C81" s="1">
        <v>37</v>
      </c>
      <c r="D81" s="20"/>
      <c r="E81" s="18"/>
    </row>
    <row r="82" spans="1:5" x14ac:dyDescent="0.25">
      <c r="A82" s="10">
        <v>26</v>
      </c>
      <c r="B82" s="18" t="s">
        <v>374</v>
      </c>
      <c r="C82" s="1">
        <v>20</v>
      </c>
      <c r="D82" s="20"/>
      <c r="E82" s="18"/>
    </row>
    <row r="83" spans="1:5" x14ac:dyDescent="0.25">
      <c r="A83" s="10">
        <v>27</v>
      </c>
      <c r="B83" s="18" t="s">
        <v>375</v>
      </c>
      <c r="C83" s="1">
        <v>21</v>
      </c>
      <c r="D83" s="20"/>
      <c r="E83" s="18"/>
    </row>
    <row r="84" spans="1:5" x14ac:dyDescent="0.25">
      <c r="A84" s="10">
        <v>28</v>
      </c>
      <c r="B84" s="18" t="s">
        <v>376</v>
      </c>
      <c r="C84" s="1">
        <v>35</v>
      </c>
      <c r="D84" s="20"/>
      <c r="E84" s="18"/>
    </row>
    <row r="85" spans="1:5" x14ac:dyDescent="0.25">
      <c r="A85" s="10">
        <v>29</v>
      </c>
      <c r="B85" s="18" t="s">
        <v>377</v>
      </c>
      <c r="C85" s="1">
        <v>22</v>
      </c>
      <c r="D85" s="20"/>
      <c r="E85" s="18"/>
    </row>
    <row r="86" spans="1:5" x14ac:dyDescent="0.25">
      <c r="A86" s="10">
        <v>30</v>
      </c>
      <c r="B86" s="18" t="s">
        <v>378</v>
      </c>
      <c r="C86" s="1">
        <v>23</v>
      </c>
      <c r="D86" s="20"/>
      <c r="E86" s="18"/>
    </row>
    <row r="87" spans="1:5" x14ac:dyDescent="0.25">
      <c r="A87" s="10">
        <v>31</v>
      </c>
      <c r="B87" s="18" t="s">
        <v>379</v>
      </c>
      <c r="C87" s="1">
        <v>24</v>
      </c>
      <c r="D87" s="20"/>
      <c r="E87" s="18"/>
    </row>
    <row r="88" spans="1:5" x14ac:dyDescent="0.25">
      <c r="A88" s="10">
        <v>32</v>
      </c>
      <c r="B88" s="18" t="s">
        <v>380</v>
      </c>
      <c r="C88" s="1">
        <v>31</v>
      </c>
      <c r="D88" s="20"/>
      <c r="E88" s="18"/>
    </row>
    <row r="89" spans="1:5" x14ac:dyDescent="0.25">
      <c r="A89" s="10">
        <v>33</v>
      </c>
      <c r="B89" s="18" t="s">
        <v>381</v>
      </c>
      <c r="C89" s="1">
        <v>32</v>
      </c>
      <c r="D89" s="20"/>
      <c r="E89" s="18"/>
    </row>
    <row r="90" spans="1:5" x14ac:dyDescent="0.25">
      <c r="A90" s="10">
        <v>34</v>
      </c>
      <c r="B90" s="18" t="s">
        <v>382</v>
      </c>
      <c r="C90" s="1">
        <v>25</v>
      </c>
      <c r="D90" s="20"/>
      <c r="E90" s="18"/>
    </row>
    <row r="91" spans="1:5" x14ac:dyDescent="0.25">
      <c r="A91" s="10">
        <v>35</v>
      </c>
      <c r="B91" s="18" t="s">
        <v>383</v>
      </c>
      <c r="C91" s="1">
        <v>33</v>
      </c>
      <c r="D91" s="20"/>
      <c r="E91" s="18"/>
    </row>
    <row r="92" spans="1:5" x14ac:dyDescent="0.25">
      <c r="A92" s="10">
        <v>36</v>
      </c>
      <c r="B92" s="18" t="s">
        <v>384</v>
      </c>
      <c r="C92" s="1">
        <v>27</v>
      </c>
      <c r="D92" s="20"/>
      <c r="E92" s="18"/>
    </row>
    <row r="93" spans="1:5" x14ac:dyDescent="0.25">
      <c r="A93" s="10">
        <v>37</v>
      </c>
      <c r="B93" s="18" t="s">
        <v>385</v>
      </c>
      <c r="C93" s="1">
        <v>28</v>
      </c>
      <c r="D93" s="20"/>
      <c r="E93" s="18"/>
    </row>
    <row r="94" spans="1:5" x14ac:dyDescent="0.25">
      <c r="A94" s="10"/>
      <c r="B94" s="18" t="s">
        <v>167</v>
      </c>
      <c r="C94" s="1"/>
      <c r="D94" s="20">
        <f>SUM(D57:D93)</f>
        <v>0</v>
      </c>
      <c r="E94" s="18">
        <f>SUM(E57:E93)</f>
        <v>0</v>
      </c>
    </row>
    <row r="95" spans="1:5" ht="28.5" x14ac:dyDescent="0.25">
      <c r="A95" s="21" t="s">
        <v>386</v>
      </c>
      <c r="B95" s="22" t="s">
        <v>387</v>
      </c>
    </row>
    <row r="96" spans="1:5" x14ac:dyDescent="0.25">
      <c r="A96" s="15" t="s">
        <v>388</v>
      </c>
    </row>
    <row r="97" spans="1:4" x14ac:dyDescent="0.25">
      <c r="A97" s="15"/>
    </row>
    <row r="98" spans="1:4" x14ac:dyDescent="0.25">
      <c r="B98" s="59" t="s">
        <v>389</v>
      </c>
    </row>
    <row r="99" spans="1:4" x14ac:dyDescent="0.25">
      <c r="B99" s="59" t="s">
        <v>390</v>
      </c>
    </row>
    <row r="100" spans="1:4" ht="28.5" x14ac:dyDescent="0.25">
      <c r="A100" s="10" t="s">
        <v>305</v>
      </c>
      <c r="B100" s="58" t="s">
        <v>391</v>
      </c>
      <c r="C100" s="1" t="s">
        <v>293</v>
      </c>
      <c r="D100" s="23" t="s">
        <v>392</v>
      </c>
    </row>
    <row r="101" spans="1:4" ht="28.5" x14ac:dyDescent="0.25">
      <c r="A101" s="10">
        <v>1</v>
      </c>
      <c r="B101" s="4" t="s">
        <v>393</v>
      </c>
      <c r="C101" s="1">
        <v>4000</v>
      </c>
      <c r="D101" s="24"/>
    </row>
    <row r="102" spans="1:4" x14ac:dyDescent="0.25">
      <c r="A102" s="10"/>
      <c r="B102" s="4" t="s">
        <v>394</v>
      </c>
      <c r="C102" s="1">
        <v>4010</v>
      </c>
      <c r="D102" s="24"/>
    </row>
    <row r="103" spans="1:4" x14ac:dyDescent="0.25">
      <c r="A103" s="10"/>
      <c r="B103" s="4" t="s">
        <v>395</v>
      </c>
      <c r="C103" s="1">
        <v>4020</v>
      </c>
      <c r="D103" s="24">
        <f>D101-D102</f>
        <v>0</v>
      </c>
    </row>
    <row r="104" spans="1:4" x14ac:dyDescent="0.25">
      <c r="A104" s="10">
        <v>2</v>
      </c>
      <c r="B104" s="58" t="s">
        <v>396</v>
      </c>
      <c r="C104" s="1"/>
      <c r="D104" s="11"/>
    </row>
    <row r="105" spans="1:4" x14ac:dyDescent="0.25">
      <c r="A105" s="10"/>
      <c r="B105" s="25" t="s">
        <v>397</v>
      </c>
      <c r="C105" s="1"/>
      <c r="D105" s="24"/>
    </row>
    <row r="106" spans="1:4" x14ac:dyDescent="0.25">
      <c r="A106" s="10"/>
      <c r="B106" s="4" t="s">
        <v>398</v>
      </c>
      <c r="C106" s="1">
        <v>4031</v>
      </c>
      <c r="D106" s="24"/>
    </row>
    <row r="107" spans="1:4" x14ac:dyDescent="0.25">
      <c r="A107" s="10"/>
      <c r="B107" s="4" t="s">
        <v>399</v>
      </c>
      <c r="C107" s="1">
        <v>4032</v>
      </c>
      <c r="D107" s="24"/>
    </row>
    <row r="108" spans="1:4" ht="28.5" x14ac:dyDescent="0.25">
      <c r="A108" s="10"/>
      <c r="B108" s="4" t="s">
        <v>972</v>
      </c>
      <c r="C108" s="1">
        <v>4033</v>
      </c>
      <c r="D108" s="26"/>
    </row>
    <row r="109" spans="1:4" x14ac:dyDescent="0.25">
      <c r="A109" s="10"/>
      <c r="B109" s="4" t="s">
        <v>400</v>
      </c>
      <c r="C109" s="1">
        <v>4034</v>
      </c>
      <c r="D109" s="24"/>
    </row>
    <row r="110" spans="1:4" x14ac:dyDescent="0.25">
      <c r="A110" s="10"/>
      <c r="B110" s="4" t="s">
        <v>401</v>
      </c>
      <c r="C110" s="1">
        <v>4035</v>
      </c>
      <c r="D110" s="24"/>
    </row>
    <row r="111" spans="1:4" x14ac:dyDescent="0.25">
      <c r="A111" s="10"/>
      <c r="B111" s="4" t="s">
        <v>402</v>
      </c>
      <c r="C111" s="1">
        <v>4040</v>
      </c>
      <c r="D111" s="24">
        <f>SUM(D106:D110)</f>
        <v>0</v>
      </c>
    </row>
    <row r="112" spans="1:4" x14ac:dyDescent="0.25">
      <c r="A112" s="10"/>
      <c r="B112" s="4" t="s">
        <v>403</v>
      </c>
      <c r="C112" s="1"/>
      <c r="D112" s="24"/>
    </row>
    <row r="113" spans="1:4" x14ac:dyDescent="0.25">
      <c r="A113" s="10"/>
      <c r="B113" s="4" t="s">
        <v>404</v>
      </c>
      <c r="C113" s="1">
        <v>4041</v>
      </c>
      <c r="D113" s="24"/>
    </row>
    <row r="114" spans="1:4" x14ac:dyDescent="0.25">
      <c r="A114" s="10"/>
      <c r="B114" s="4" t="s">
        <v>405</v>
      </c>
      <c r="C114" s="1">
        <v>4042</v>
      </c>
      <c r="D114" s="24"/>
    </row>
    <row r="115" spans="1:4" ht="28.5" x14ac:dyDescent="0.25">
      <c r="A115" s="10"/>
      <c r="B115" s="4" t="s">
        <v>837</v>
      </c>
      <c r="C115" s="1">
        <v>4043</v>
      </c>
      <c r="D115" s="24"/>
    </row>
    <row r="116" spans="1:4" x14ac:dyDescent="0.25">
      <c r="A116" s="10"/>
      <c r="B116" s="4" t="s">
        <v>406</v>
      </c>
      <c r="C116" s="1">
        <v>4044</v>
      </c>
      <c r="D116" s="24"/>
    </row>
    <row r="117" spans="1:4" x14ac:dyDescent="0.25">
      <c r="A117" s="10"/>
      <c r="B117" s="4" t="s">
        <v>407</v>
      </c>
      <c r="C117" s="1">
        <v>4045</v>
      </c>
      <c r="D117" s="24"/>
    </row>
    <row r="118" spans="1:4" x14ac:dyDescent="0.25">
      <c r="A118" s="10"/>
      <c r="B118" s="4" t="s">
        <v>408</v>
      </c>
      <c r="C118" s="1">
        <v>4050</v>
      </c>
      <c r="D118" s="24">
        <f>SUM(D113:D117)</f>
        <v>0</v>
      </c>
    </row>
    <row r="119" spans="1:4" x14ac:dyDescent="0.25">
      <c r="A119" s="10"/>
      <c r="B119" s="4" t="s">
        <v>409</v>
      </c>
      <c r="C119" s="1"/>
      <c r="D119" s="24"/>
    </row>
    <row r="120" spans="1:4" x14ac:dyDescent="0.25">
      <c r="A120" s="10"/>
      <c r="B120" s="4" t="s">
        <v>410</v>
      </c>
      <c r="C120" s="1">
        <v>4051</v>
      </c>
      <c r="D120" s="24"/>
    </row>
    <row r="121" spans="1:4" x14ac:dyDescent="0.25">
      <c r="A121" s="10"/>
      <c r="B121" s="4" t="s">
        <v>411</v>
      </c>
      <c r="C121" s="1">
        <v>4052</v>
      </c>
      <c r="D121" s="24"/>
    </row>
    <row r="122" spans="1:4" ht="28.5" x14ac:dyDescent="0.25">
      <c r="A122" s="10"/>
      <c r="B122" s="4" t="s">
        <v>838</v>
      </c>
      <c r="C122" s="1">
        <v>4053</v>
      </c>
      <c r="D122" s="24"/>
    </row>
    <row r="123" spans="1:4" x14ac:dyDescent="0.25">
      <c r="A123" s="10"/>
      <c r="B123" s="4" t="s">
        <v>412</v>
      </c>
      <c r="C123" s="1">
        <v>4054</v>
      </c>
      <c r="D123" s="24"/>
    </row>
    <row r="124" spans="1:4" x14ac:dyDescent="0.25">
      <c r="A124" s="10"/>
      <c r="B124" s="4" t="s">
        <v>413</v>
      </c>
      <c r="C124" s="1">
        <v>4055</v>
      </c>
      <c r="D124" s="24"/>
    </row>
    <row r="125" spans="1:4" x14ac:dyDescent="0.25">
      <c r="A125" s="10"/>
      <c r="B125" s="4" t="s">
        <v>414</v>
      </c>
      <c r="C125" s="1">
        <v>4060</v>
      </c>
      <c r="D125" s="24">
        <f>SUM(D120:D124)</f>
        <v>0</v>
      </c>
    </row>
    <row r="126" spans="1:4" x14ac:dyDescent="0.25">
      <c r="A126" s="10"/>
      <c r="B126" s="4" t="s">
        <v>415</v>
      </c>
      <c r="C126" s="1"/>
      <c r="D126" s="24"/>
    </row>
    <row r="127" spans="1:4" x14ac:dyDescent="0.25">
      <c r="A127" s="10"/>
      <c r="B127" s="4" t="s">
        <v>416</v>
      </c>
      <c r="C127" s="1">
        <v>4061</v>
      </c>
      <c r="D127" s="24"/>
    </row>
    <row r="128" spans="1:4" x14ac:dyDescent="0.25">
      <c r="A128" s="10"/>
      <c r="B128" s="4" t="s">
        <v>417</v>
      </c>
      <c r="C128" s="1">
        <v>4062</v>
      </c>
      <c r="D128" s="24"/>
    </row>
    <row r="129" spans="1:4" ht="28.5" x14ac:dyDescent="0.25">
      <c r="A129" s="10"/>
      <c r="B129" s="4" t="s">
        <v>839</v>
      </c>
      <c r="C129" s="1">
        <v>4063</v>
      </c>
      <c r="D129" s="24"/>
    </row>
    <row r="130" spans="1:4" x14ac:dyDescent="0.25">
      <c r="A130" s="10"/>
      <c r="B130" s="4" t="s">
        <v>418</v>
      </c>
      <c r="C130" s="1">
        <v>4064</v>
      </c>
      <c r="D130" s="24"/>
    </row>
    <row r="131" spans="1:4" x14ac:dyDescent="0.25">
      <c r="A131" s="10"/>
      <c r="B131" s="4" t="s">
        <v>419</v>
      </c>
      <c r="C131" s="1">
        <v>4065</v>
      </c>
      <c r="D131" s="24"/>
    </row>
    <row r="132" spans="1:4" x14ac:dyDescent="0.25">
      <c r="A132" s="10"/>
      <c r="B132" s="4" t="s">
        <v>420</v>
      </c>
      <c r="C132" s="1">
        <v>4070</v>
      </c>
      <c r="D132" s="24">
        <f>SUM(D127:D131)</f>
        <v>0</v>
      </c>
    </row>
    <row r="133" spans="1:4" x14ac:dyDescent="0.25">
      <c r="A133" s="10"/>
      <c r="B133" s="58" t="s">
        <v>421</v>
      </c>
      <c r="C133" s="1"/>
      <c r="D133" s="11"/>
    </row>
    <row r="134" spans="1:4" x14ac:dyDescent="0.25">
      <c r="A134" s="10"/>
      <c r="B134" s="4" t="s">
        <v>422</v>
      </c>
      <c r="C134" s="1">
        <v>4071</v>
      </c>
      <c r="D134" s="24"/>
    </row>
    <row r="135" spans="1:4" x14ac:dyDescent="0.25">
      <c r="A135" s="10"/>
      <c r="B135" s="4" t="s">
        <v>423</v>
      </c>
      <c r="C135" s="1">
        <v>4072</v>
      </c>
      <c r="D135" s="24"/>
    </row>
    <row r="136" spans="1:4" x14ac:dyDescent="0.25">
      <c r="A136" s="10"/>
      <c r="B136" s="4" t="s">
        <v>424</v>
      </c>
      <c r="C136" s="1">
        <v>4073</v>
      </c>
      <c r="D136" s="24"/>
    </row>
    <row r="137" spans="1:4" x14ac:dyDescent="0.25">
      <c r="A137" s="10"/>
      <c r="B137" s="4" t="s">
        <v>425</v>
      </c>
      <c r="C137" s="1">
        <v>4074</v>
      </c>
      <c r="D137" s="24"/>
    </row>
    <row r="138" spans="1:4" x14ac:dyDescent="0.25">
      <c r="A138" s="10"/>
      <c r="B138" s="4" t="s">
        <v>426</v>
      </c>
      <c r="C138" s="1">
        <v>4080</v>
      </c>
      <c r="D138" s="24">
        <f>SUM(D134:D137)</f>
        <v>0</v>
      </c>
    </row>
    <row r="139" spans="1:4" x14ac:dyDescent="0.25">
      <c r="A139" s="10"/>
      <c r="B139" s="4" t="s">
        <v>427</v>
      </c>
      <c r="C139" s="1"/>
      <c r="D139" s="24"/>
    </row>
    <row r="140" spans="1:4" x14ac:dyDescent="0.25">
      <c r="A140" s="10"/>
      <c r="B140" s="4" t="s">
        <v>428</v>
      </c>
      <c r="C140" s="1">
        <v>4081</v>
      </c>
      <c r="D140" s="24"/>
    </row>
    <row r="141" spans="1:4" x14ac:dyDescent="0.25">
      <c r="A141" s="10"/>
      <c r="B141" s="4" t="s">
        <v>429</v>
      </c>
      <c r="C141" s="1">
        <v>4082</v>
      </c>
      <c r="D141" s="24"/>
    </row>
    <row r="142" spans="1:4" x14ac:dyDescent="0.25">
      <c r="A142" s="10"/>
      <c r="B142" s="4" t="s">
        <v>430</v>
      </c>
      <c r="C142" s="1">
        <v>4083</v>
      </c>
      <c r="D142" s="24"/>
    </row>
    <row r="143" spans="1:4" x14ac:dyDescent="0.25">
      <c r="A143" s="10"/>
      <c r="B143" s="4" t="s">
        <v>431</v>
      </c>
      <c r="C143" s="1">
        <v>4084</v>
      </c>
      <c r="D143" s="24"/>
    </row>
    <row r="144" spans="1:4" x14ac:dyDescent="0.25">
      <c r="A144" s="10"/>
      <c r="B144" s="4" t="s">
        <v>432</v>
      </c>
      <c r="C144" s="1">
        <v>4090</v>
      </c>
      <c r="D144" s="24">
        <f>SUM(D140:D143)</f>
        <v>0</v>
      </c>
    </row>
    <row r="145" spans="1:4" x14ac:dyDescent="0.25">
      <c r="A145" s="10"/>
      <c r="B145" s="4" t="s">
        <v>433</v>
      </c>
      <c r="C145" s="1"/>
      <c r="D145" s="24"/>
    </row>
    <row r="146" spans="1:4" x14ac:dyDescent="0.25">
      <c r="A146" s="10"/>
      <c r="B146" s="4" t="s">
        <v>434</v>
      </c>
      <c r="C146" s="1">
        <v>4091</v>
      </c>
      <c r="D146" s="24"/>
    </row>
    <row r="147" spans="1:4" x14ac:dyDescent="0.25">
      <c r="A147" s="10"/>
      <c r="B147" s="4" t="s">
        <v>435</v>
      </c>
      <c r="C147" s="1">
        <v>4092</v>
      </c>
      <c r="D147" s="24"/>
    </row>
    <row r="148" spans="1:4" x14ac:dyDescent="0.25">
      <c r="A148" s="10"/>
      <c r="B148" s="4" t="s">
        <v>840</v>
      </c>
      <c r="C148" s="1">
        <v>4093</v>
      </c>
      <c r="D148" s="24"/>
    </row>
    <row r="149" spans="1:4" x14ac:dyDescent="0.25">
      <c r="A149" s="10"/>
      <c r="B149" s="4" t="s">
        <v>436</v>
      </c>
      <c r="C149" s="1">
        <v>4094</v>
      </c>
      <c r="D149" s="24"/>
    </row>
    <row r="150" spans="1:4" x14ac:dyDescent="0.25">
      <c r="A150" s="10"/>
      <c r="B150" s="4" t="s">
        <v>437</v>
      </c>
      <c r="C150" s="1">
        <v>5000</v>
      </c>
      <c r="D150" s="24">
        <f>SUM(D146:D149)</f>
        <v>0</v>
      </c>
    </row>
    <row r="151" spans="1:4" x14ac:dyDescent="0.25">
      <c r="A151" s="10"/>
      <c r="B151" s="4" t="s">
        <v>438</v>
      </c>
      <c r="C151" s="1"/>
      <c r="D151" s="24"/>
    </row>
    <row r="152" spans="1:4" x14ac:dyDescent="0.25">
      <c r="A152" s="10"/>
      <c r="B152" s="4" t="s">
        <v>439</v>
      </c>
      <c r="C152" s="1">
        <v>5001</v>
      </c>
      <c r="D152" s="24"/>
    </row>
    <row r="153" spans="1:4" x14ac:dyDescent="0.25">
      <c r="A153" s="10"/>
      <c r="B153" s="4" t="s">
        <v>440</v>
      </c>
      <c r="C153" s="1">
        <v>5002</v>
      </c>
      <c r="D153" s="24"/>
    </row>
    <row r="154" spans="1:4" x14ac:dyDescent="0.25">
      <c r="A154" s="10"/>
      <c r="B154" s="4" t="s">
        <v>841</v>
      </c>
      <c r="C154" s="1">
        <v>5003</v>
      </c>
      <c r="D154" s="24"/>
    </row>
    <row r="155" spans="1:4" x14ac:dyDescent="0.25">
      <c r="A155" s="10"/>
      <c r="B155" s="4" t="s">
        <v>441</v>
      </c>
      <c r="C155" s="1">
        <v>5004</v>
      </c>
      <c r="D155" s="24"/>
    </row>
    <row r="156" spans="1:4" x14ac:dyDescent="0.25">
      <c r="A156" s="10"/>
      <c r="B156" s="4" t="s">
        <v>442</v>
      </c>
      <c r="C156" s="1">
        <v>5010</v>
      </c>
      <c r="D156" s="24">
        <f>SUM(D152:D155)</f>
        <v>0</v>
      </c>
    </row>
    <row r="157" spans="1:4" x14ac:dyDescent="0.25">
      <c r="A157" s="10"/>
      <c r="B157" s="58" t="s">
        <v>859</v>
      </c>
      <c r="C157" s="1">
        <v>5020</v>
      </c>
      <c r="D157" s="11">
        <f>D156+D150+D144+D138+D132+D125+D118+D111</f>
        <v>0</v>
      </c>
    </row>
    <row r="158" spans="1:4" x14ac:dyDescent="0.25">
      <c r="A158" s="27"/>
      <c r="B158" s="28"/>
      <c r="C158" s="29"/>
      <c r="D158" s="30"/>
    </row>
    <row r="159" spans="1:4" x14ac:dyDescent="0.25">
      <c r="A159" s="27"/>
      <c r="B159" s="28"/>
      <c r="C159" s="29"/>
      <c r="D159" s="30"/>
    </row>
    <row r="160" spans="1:4" x14ac:dyDescent="0.25">
      <c r="A160" s="110" t="s">
        <v>443</v>
      </c>
      <c r="B160" s="110"/>
      <c r="C160" s="110"/>
      <c r="D160" s="110"/>
    </row>
    <row r="161" spans="1:4" x14ac:dyDescent="0.25">
      <c r="A161" s="120" t="s">
        <v>444</v>
      </c>
      <c r="B161" s="120"/>
      <c r="C161" s="120"/>
      <c r="D161" s="120"/>
    </row>
    <row r="162" spans="1:4" x14ac:dyDescent="0.25">
      <c r="A162" s="15"/>
      <c r="B162" s="6"/>
    </row>
    <row r="163" spans="1:4" ht="28.5" x14ac:dyDescent="0.25">
      <c r="A163" s="10" t="s">
        <v>305</v>
      </c>
      <c r="B163" s="58"/>
      <c r="C163" s="1" t="s">
        <v>293</v>
      </c>
      <c r="D163" s="23" t="s">
        <v>445</v>
      </c>
    </row>
    <row r="164" spans="1:4" x14ac:dyDescent="0.25">
      <c r="A164" s="10" t="s">
        <v>446</v>
      </c>
      <c r="B164" s="58"/>
      <c r="C164" s="1"/>
      <c r="D164" s="11"/>
    </row>
    <row r="165" spans="1:4" x14ac:dyDescent="0.25">
      <c r="A165" s="10">
        <v>1.1000000000000001</v>
      </c>
      <c r="B165" s="58" t="s">
        <v>447</v>
      </c>
      <c r="C165" s="1"/>
      <c r="D165" s="11"/>
    </row>
    <row r="166" spans="1:4" x14ac:dyDescent="0.25">
      <c r="A166" s="10"/>
      <c r="B166" s="58" t="s">
        <v>448</v>
      </c>
      <c r="C166" s="1">
        <v>3061</v>
      </c>
      <c r="D166" s="11"/>
    </row>
    <row r="167" spans="1:4" x14ac:dyDescent="0.25">
      <c r="A167" s="10"/>
      <c r="B167" s="58" t="s">
        <v>449</v>
      </c>
      <c r="C167" s="1"/>
      <c r="D167" s="11"/>
    </row>
    <row r="168" spans="1:4" x14ac:dyDescent="0.25">
      <c r="A168" s="10"/>
      <c r="B168" s="58" t="s">
        <v>450</v>
      </c>
      <c r="C168" s="1">
        <v>3062</v>
      </c>
      <c r="D168" s="11"/>
    </row>
    <row r="169" spans="1:4" x14ac:dyDescent="0.25">
      <c r="A169" s="10"/>
      <c r="B169" s="58" t="s">
        <v>451</v>
      </c>
      <c r="C169" s="1">
        <v>3063</v>
      </c>
      <c r="D169" s="11"/>
    </row>
    <row r="170" spans="1:4" x14ac:dyDescent="0.25">
      <c r="A170" s="10"/>
      <c r="B170" s="58" t="s">
        <v>452</v>
      </c>
      <c r="C170" s="1">
        <v>3065</v>
      </c>
      <c r="D170" s="11">
        <f>D168+D169</f>
        <v>0</v>
      </c>
    </row>
    <row r="171" spans="1:4" x14ac:dyDescent="0.25">
      <c r="A171" s="10"/>
      <c r="B171" s="58" t="s">
        <v>453</v>
      </c>
      <c r="C171" s="1"/>
      <c r="D171" s="11"/>
    </row>
    <row r="172" spans="1:4" x14ac:dyDescent="0.25">
      <c r="A172" s="10"/>
      <c r="B172" s="58" t="s">
        <v>454</v>
      </c>
      <c r="C172" s="1">
        <v>3066</v>
      </c>
      <c r="D172" s="11"/>
    </row>
    <row r="173" spans="1:4" x14ac:dyDescent="0.25">
      <c r="A173" s="10"/>
      <c r="B173" s="58" t="s">
        <v>455</v>
      </c>
      <c r="C173" s="1">
        <v>3067</v>
      </c>
      <c r="D173" s="11"/>
    </row>
    <row r="174" spans="1:4" x14ac:dyDescent="0.25">
      <c r="A174" s="10"/>
      <c r="B174" s="58" t="s">
        <v>456</v>
      </c>
      <c r="C174" s="1">
        <v>3070</v>
      </c>
      <c r="D174" s="11">
        <f>D172+D173</f>
        <v>0</v>
      </c>
    </row>
    <row r="175" spans="1:4" x14ac:dyDescent="0.25">
      <c r="A175" s="10"/>
      <c r="B175" s="58" t="s">
        <v>457</v>
      </c>
      <c r="C175" s="1">
        <v>3080</v>
      </c>
      <c r="D175" s="11">
        <f>D166+D170+D174</f>
        <v>0</v>
      </c>
    </row>
    <row r="176" spans="1:4" x14ac:dyDescent="0.25">
      <c r="A176" s="10">
        <v>1.2</v>
      </c>
      <c r="B176" s="58" t="s">
        <v>458</v>
      </c>
      <c r="C176" s="1"/>
      <c r="D176" s="11"/>
    </row>
    <row r="177" spans="1:4" x14ac:dyDescent="0.25">
      <c r="A177" s="10"/>
      <c r="B177" s="58" t="s">
        <v>459</v>
      </c>
      <c r="C177" s="1">
        <v>3081</v>
      </c>
      <c r="D177" s="11"/>
    </row>
    <row r="178" spans="1:4" x14ac:dyDescent="0.25">
      <c r="A178" s="10"/>
      <c r="B178" s="58" t="s">
        <v>460</v>
      </c>
      <c r="C178" s="1"/>
      <c r="D178" s="11"/>
    </row>
    <row r="179" spans="1:4" x14ac:dyDescent="0.25">
      <c r="A179" s="10"/>
      <c r="B179" s="58" t="s">
        <v>461</v>
      </c>
      <c r="C179" s="1">
        <v>3082</v>
      </c>
      <c r="D179" s="11"/>
    </row>
    <row r="180" spans="1:4" x14ac:dyDescent="0.25">
      <c r="A180" s="10"/>
      <c r="B180" s="58" t="s">
        <v>462</v>
      </c>
      <c r="C180" s="1">
        <v>3083</v>
      </c>
      <c r="D180" s="11"/>
    </row>
    <row r="181" spans="1:4" x14ac:dyDescent="0.25">
      <c r="A181" s="10"/>
      <c r="B181" s="58" t="s">
        <v>463</v>
      </c>
      <c r="C181" s="1">
        <v>3085</v>
      </c>
      <c r="D181" s="11">
        <f>D179+D180</f>
        <v>0</v>
      </c>
    </row>
    <row r="182" spans="1:4" x14ac:dyDescent="0.25">
      <c r="A182" s="10"/>
      <c r="B182" s="58" t="s">
        <v>464</v>
      </c>
      <c r="C182" s="1"/>
      <c r="D182" s="11"/>
    </row>
    <row r="183" spans="1:4" x14ac:dyDescent="0.25">
      <c r="A183" s="10"/>
      <c r="B183" s="58" t="s">
        <v>465</v>
      </c>
      <c r="C183" s="1">
        <v>3086</v>
      </c>
      <c r="D183" s="11"/>
    </row>
    <row r="184" spans="1:4" x14ac:dyDescent="0.25">
      <c r="A184" s="10"/>
      <c r="B184" s="58" t="s">
        <v>466</v>
      </c>
      <c r="C184" s="1">
        <v>3087</v>
      </c>
      <c r="D184" s="11"/>
    </row>
    <row r="185" spans="1:4" x14ac:dyDescent="0.25">
      <c r="A185" s="10"/>
      <c r="B185" s="58" t="s">
        <v>467</v>
      </c>
      <c r="C185" s="1">
        <v>3090</v>
      </c>
      <c r="D185" s="11">
        <f>D183+D184</f>
        <v>0</v>
      </c>
    </row>
    <row r="186" spans="1:4" x14ac:dyDescent="0.25">
      <c r="A186" s="10"/>
      <c r="B186" s="58" t="s">
        <v>468</v>
      </c>
      <c r="C186" s="1">
        <v>3100</v>
      </c>
      <c r="D186" s="11">
        <f>D177+D181+D185</f>
        <v>0</v>
      </c>
    </row>
    <row r="187" spans="1:4" x14ac:dyDescent="0.25">
      <c r="A187" s="10">
        <v>1.3</v>
      </c>
      <c r="B187" s="58" t="s">
        <v>860</v>
      </c>
      <c r="C187" s="1"/>
      <c r="D187" s="11"/>
    </row>
    <row r="188" spans="1:4" x14ac:dyDescent="0.25">
      <c r="A188" s="10"/>
      <c r="B188" s="58" t="s">
        <v>469</v>
      </c>
      <c r="C188" s="1">
        <v>3110</v>
      </c>
      <c r="D188" s="11"/>
    </row>
    <row r="189" spans="1:4" x14ac:dyDescent="0.25">
      <c r="A189" s="10"/>
      <c r="B189" s="58" t="s">
        <v>470</v>
      </c>
      <c r="C189" s="1"/>
      <c r="D189" s="11"/>
    </row>
    <row r="190" spans="1:4" x14ac:dyDescent="0.25">
      <c r="A190" s="10"/>
      <c r="B190" s="58" t="s">
        <v>471</v>
      </c>
      <c r="C190" s="1">
        <v>3111</v>
      </c>
      <c r="D190" s="11"/>
    </row>
    <row r="191" spans="1:4" x14ac:dyDescent="0.25">
      <c r="A191" s="10"/>
      <c r="B191" s="58" t="s">
        <v>472</v>
      </c>
      <c r="C191" s="1">
        <v>3112</v>
      </c>
      <c r="D191" s="11"/>
    </row>
    <row r="192" spans="1:4" x14ac:dyDescent="0.25">
      <c r="A192" s="10"/>
      <c r="B192" s="58" t="s">
        <v>473</v>
      </c>
      <c r="C192" s="1">
        <v>3115</v>
      </c>
      <c r="D192" s="11">
        <f>D190+D191</f>
        <v>0</v>
      </c>
    </row>
    <row r="193" spans="1:4" x14ac:dyDescent="0.25">
      <c r="A193" s="10"/>
      <c r="B193" s="58" t="s">
        <v>474</v>
      </c>
      <c r="C193" s="1"/>
      <c r="D193" s="11"/>
    </row>
    <row r="194" spans="1:4" x14ac:dyDescent="0.25">
      <c r="A194" s="10"/>
      <c r="B194" s="58" t="s">
        <v>475</v>
      </c>
      <c r="C194" s="1">
        <v>3116</v>
      </c>
      <c r="D194" s="11"/>
    </row>
    <row r="195" spans="1:4" x14ac:dyDescent="0.25">
      <c r="A195" s="10"/>
      <c r="B195" s="58" t="s">
        <v>476</v>
      </c>
      <c r="C195" s="1">
        <v>3117</v>
      </c>
      <c r="D195" s="11"/>
    </row>
    <row r="196" spans="1:4" x14ac:dyDescent="0.25">
      <c r="A196" s="10"/>
      <c r="B196" s="58" t="s">
        <v>477</v>
      </c>
      <c r="C196" s="1">
        <v>3120</v>
      </c>
      <c r="D196" s="11">
        <f>D194+D195</f>
        <v>0</v>
      </c>
    </row>
    <row r="197" spans="1:4" x14ac:dyDescent="0.25">
      <c r="A197" s="10"/>
      <c r="B197" s="58" t="s">
        <v>478</v>
      </c>
      <c r="C197" s="1">
        <v>3130</v>
      </c>
      <c r="D197" s="11">
        <f>D188+D192+D196</f>
        <v>0</v>
      </c>
    </row>
    <row r="198" spans="1:4" x14ac:dyDescent="0.25">
      <c r="A198" s="10">
        <v>1.4</v>
      </c>
      <c r="B198" s="58" t="s">
        <v>479</v>
      </c>
      <c r="C198" s="1"/>
      <c r="D198" s="11"/>
    </row>
    <row r="199" spans="1:4" x14ac:dyDescent="0.25">
      <c r="A199" s="10"/>
      <c r="B199" s="58" t="s">
        <v>480</v>
      </c>
      <c r="C199" s="1">
        <v>3131</v>
      </c>
      <c r="D199" s="11"/>
    </row>
    <row r="200" spans="1:4" x14ac:dyDescent="0.25">
      <c r="A200" s="10"/>
      <c r="B200" s="58" t="s">
        <v>481</v>
      </c>
      <c r="C200" s="1"/>
      <c r="D200" s="11"/>
    </row>
    <row r="201" spans="1:4" x14ac:dyDescent="0.25">
      <c r="A201" s="10"/>
      <c r="B201" s="58" t="s">
        <v>482</v>
      </c>
      <c r="C201" s="1">
        <v>3132</v>
      </c>
      <c r="D201" s="11"/>
    </row>
    <row r="202" spans="1:4" x14ac:dyDescent="0.25">
      <c r="A202" s="10"/>
      <c r="B202" s="58" t="s">
        <v>483</v>
      </c>
      <c r="C202" s="1">
        <v>3133</v>
      </c>
      <c r="D202" s="11"/>
    </row>
    <row r="203" spans="1:4" x14ac:dyDescent="0.25">
      <c r="A203" s="10"/>
      <c r="B203" s="58" t="s">
        <v>484</v>
      </c>
      <c r="C203" s="1">
        <v>3135</v>
      </c>
      <c r="D203" s="11">
        <f>D201+D202</f>
        <v>0</v>
      </c>
    </row>
    <row r="204" spans="1:4" x14ac:dyDescent="0.25">
      <c r="A204" s="10"/>
      <c r="B204" s="58" t="s">
        <v>485</v>
      </c>
      <c r="C204" s="1"/>
      <c r="D204" s="11"/>
    </row>
    <row r="205" spans="1:4" x14ac:dyDescent="0.25">
      <c r="A205" s="10"/>
      <c r="B205" s="58" t="s">
        <v>486</v>
      </c>
      <c r="C205" s="1">
        <v>3136</v>
      </c>
      <c r="D205" s="11"/>
    </row>
    <row r="206" spans="1:4" x14ac:dyDescent="0.25">
      <c r="A206" s="10"/>
      <c r="B206" s="58" t="s">
        <v>487</v>
      </c>
      <c r="C206" s="1">
        <v>3137</v>
      </c>
      <c r="D206" s="11"/>
    </row>
    <row r="207" spans="1:4" x14ac:dyDescent="0.25">
      <c r="A207" s="10"/>
      <c r="B207" s="58" t="s">
        <v>488</v>
      </c>
      <c r="C207" s="1">
        <v>3140</v>
      </c>
      <c r="D207" s="11">
        <f>D205+D206</f>
        <v>0</v>
      </c>
    </row>
    <row r="208" spans="1:4" x14ac:dyDescent="0.25">
      <c r="A208" s="10"/>
      <c r="B208" s="58" t="s">
        <v>489</v>
      </c>
      <c r="C208" s="1">
        <v>3150</v>
      </c>
      <c r="D208" s="11">
        <f>D199+D203+D207</f>
        <v>0</v>
      </c>
    </row>
    <row r="209" spans="1:4" x14ac:dyDescent="0.25">
      <c r="A209" s="10">
        <v>1.5</v>
      </c>
      <c r="B209" s="58" t="s">
        <v>490</v>
      </c>
      <c r="C209" s="1">
        <v>3160</v>
      </c>
      <c r="D209" s="11"/>
    </row>
    <row r="210" spans="1:4" x14ac:dyDescent="0.25">
      <c r="A210" s="10">
        <v>1.6</v>
      </c>
      <c r="B210" s="58" t="s">
        <v>491</v>
      </c>
      <c r="C210" s="1">
        <v>3159</v>
      </c>
      <c r="D210" s="11"/>
    </row>
    <row r="211" spans="1:4" x14ac:dyDescent="0.25">
      <c r="A211" s="10">
        <v>1.7</v>
      </c>
      <c r="B211" s="58" t="s">
        <v>861</v>
      </c>
      <c r="C211" s="1"/>
      <c r="D211" s="11"/>
    </row>
    <row r="212" spans="1:4" x14ac:dyDescent="0.25">
      <c r="A212" s="10"/>
      <c r="B212" s="58" t="s">
        <v>492</v>
      </c>
      <c r="C212" s="1">
        <v>3261</v>
      </c>
      <c r="D212" s="11"/>
    </row>
    <row r="213" spans="1:4" x14ac:dyDescent="0.25">
      <c r="A213" s="10"/>
      <c r="B213" s="58" t="s">
        <v>493</v>
      </c>
      <c r="C213" s="1">
        <v>3262</v>
      </c>
      <c r="D213" s="11"/>
    </row>
    <row r="214" spans="1:4" x14ac:dyDescent="0.25">
      <c r="A214" s="10"/>
      <c r="B214" s="58" t="s">
        <v>494</v>
      </c>
      <c r="C214" s="1">
        <v>3264</v>
      </c>
      <c r="D214" s="23"/>
    </row>
    <row r="215" spans="1:4" x14ac:dyDescent="0.25">
      <c r="A215" s="10"/>
      <c r="B215" s="58" t="s">
        <v>495</v>
      </c>
      <c r="C215" s="1">
        <v>3263</v>
      </c>
      <c r="D215" s="11"/>
    </row>
    <row r="216" spans="1:4" x14ac:dyDescent="0.25">
      <c r="A216" s="10"/>
      <c r="B216" s="58" t="s">
        <v>496</v>
      </c>
      <c r="C216" s="1">
        <v>3265</v>
      </c>
      <c r="D216" s="11">
        <f>SUM(D212:D215)</f>
        <v>0</v>
      </c>
    </row>
    <row r="217" spans="1:4" x14ac:dyDescent="0.25">
      <c r="A217" s="10">
        <v>1.8</v>
      </c>
      <c r="B217" s="58" t="s">
        <v>862</v>
      </c>
      <c r="C217" s="1"/>
      <c r="D217" s="11"/>
    </row>
    <row r="218" spans="1:4" x14ac:dyDescent="0.25">
      <c r="A218" s="10"/>
      <c r="B218" s="58" t="s">
        <v>497</v>
      </c>
      <c r="C218" s="1">
        <v>3241</v>
      </c>
      <c r="D218" s="11"/>
    </row>
    <row r="219" spans="1:4" x14ac:dyDescent="0.25">
      <c r="A219" s="10"/>
      <c r="B219" s="58" t="s">
        <v>498</v>
      </c>
      <c r="C219" s="1">
        <v>3242</v>
      </c>
      <c r="D219" s="11"/>
    </row>
    <row r="220" spans="1:4" x14ac:dyDescent="0.25">
      <c r="A220" s="10"/>
      <c r="B220" s="58" t="s">
        <v>499</v>
      </c>
      <c r="C220" s="1">
        <v>3244</v>
      </c>
      <c r="D220" s="11"/>
    </row>
    <row r="221" spans="1:4" x14ac:dyDescent="0.25">
      <c r="A221" s="10"/>
      <c r="B221" s="58" t="s">
        <v>500</v>
      </c>
      <c r="C221" s="1">
        <v>3243</v>
      </c>
      <c r="D221" s="23"/>
    </row>
    <row r="222" spans="1:4" x14ac:dyDescent="0.25">
      <c r="A222" s="10"/>
      <c r="B222" s="58" t="s">
        <v>501</v>
      </c>
      <c r="C222" s="1">
        <v>3250</v>
      </c>
      <c r="D222" s="23">
        <f>SUM(D218:D221)</f>
        <v>0</v>
      </c>
    </row>
    <row r="223" spans="1:4" x14ac:dyDescent="0.25">
      <c r="A223" s="10">
        <v>1.9</v>
      </c>
      <c r="B223" s="58" t="s">
        <v>502</v>
      </c>
      <c r="C223" s="1"/>
      <c r="D223" s="11"/>
    </row>
    <row r="224" spans="1:4" x14ac:dyDescent="0.25">
      <c r="A224" s="10"/>
      <c r="B224" s="58" t="s">
        <v>863</v>
      </c>
      <c r="C224" s="1"/>
      <c r="D224" s="11"/>
    </row>
    <row r="225" spans="1:4" x14ac:dyDescent="0.25">
      <c r="A225" s="14"/>
      <c r="B225" s="2" t="s">
        <v>503</v>
      </c>
      <c r="C225" s="12">
        <v>3251</v>
      </c>
      <c r="D225" s="31"/>
    </row>
    <row r="226" spans="1:4" x14ac:dyDescent="0.25">
      <c r="A226" s="14"/>
      <c r="B226" s="2" t="s">
        <v>504</v>
      </c>
      <c r="C226" s="12">
        <v>3252</v>
      </c>
      <c r="D226" s="31"/>
    </row>
    <row r="227" spans="1:4" x14ac:dyDescent="0.25">
      <c r="A227" s="14"/>
      <c r="B227" s="2" t="s">
        <v>505</v>
      </c>
      <c r="C227" s="12">
        <v>3253</v>
      </c>
      <c r="D227" s="31"/>
    </row>
    <row r="228" spans="1:4" x14ac:dyDescent="0.25">
      <c r="A228" s="14"/>
      <c r="B228" s="58" t="s">
        <v>506</v>
      </c>
      <c r="C228" s="1">
        <v>3260</v>
      </c>
      <c r="D228" s="31">
        <f>SUM(D225:D227)</f>
        <v>0</v>
      </c>
    </row>
    <row r="229" spans="1:4" x14ac:dyDescent="0.25">
      <c r="A229" s="32" t="s">
        <v>507</v>
      </c>
      <c r="B229" s="58" t="s">
        <v>508</v>
      </c>
      <c r="C229" s="1"/>
      <c r="D229" s="31"/>
    </row>
    <row r="230" spans="1:4" x14ac:dyDescent="0.25">
      <c r="A230" s="14"/>
      <c r="B230" s="2" t="s">
        <v>509</v>
      </c>
      <c r="C230" s="12">
        <v>3531</v>
      </c>
      <c r="D230" s="31"/>
    </row>
    <row r="231" spans="1:4" x14ac:dyDescent="0.25">
      <c r="A231" s="14"/>
      <c r="B231" s="2" t="s">
        <v>510</v>
      </c>
      <c r="C231" s="12">
        <v>3532</v>
      </c>
      <c r="D231" s="31"/>
    </row>
    <row r="232" spans="1:4" x14ac:dyDescent="0.25">
      <c r="A232" s="14"/>
      <c r="B232" s="2" t="s">
        <v>511</v>
      </c>
      <c r="C232" s="12">
        <v>3533</v>
      </c>
      <c r="D232" s="31"/>
    </row>
    <row r="233" spans="1:4" x14ac:dyDescent="0.25">
      <c r="A233" s="14"/>
      <c r="B233" s="2" t="s">
        <v>512</v>
      </c>
      <c r="C233" s="12">
        <v>3534</v>
      </c>
      <c r="D233" s="31">
        <f>SUM(D230:D232)</f>
        <v>0</v>
      </c>
    </row>
    <row r="234" spans="1:4" x14ac:dyDescent="0.25">
      <c r="A234" s="10">
        <v>1.1100000000000001</v>
      </c>
      <c r="B234" s="58" t="s">
        <v>513</v>
      </c>
      <c r="C234" s="1"/>
      <c r="D234" s="31"/>
    </row>
    <row r="235" spans="1:4" x14ac:dyDescent="0.25">
      <c r="A235" s="14"/>
      <c r="B235" s="2" t="s">
        <v>514</v>
      </c>
      <c r="C235" s="12">
        <v>3536</v>
      </c>
      <c r="D235" s="31"/>
    </row>
    <row r="236" spans="1:4" x14ac:dyDescent="0.25">
      <c r="A236" s="14"/>
      <c r="B236" s="2" t="s">
        <v>515</v>
      </c>
      <c r="C236" s="12">
        <v>3537</v>
      </c>
      <c r="D236" s="31"/>
    </row>
    <row r="237" spans="1:4" x14ac:dyDescent="0.25">
      <c r="A237" s="14"/>
      <c r="B237" s="2" t="s">
        <v>516</v>
      </c>
      <c r="C237" s="12">
        <v>3538</v>
      </c>
      <c r="D237" s="31"/>
    </row>
    <row r="238" spans="1:4" x14ac:dyDescent="0.25">
      <c r="A238" s="14"/>
      <c r="B238" s="2" t="s">
        <v>517</v>
      </c>
      <c r="C238" s="12">
        <v>3539</v>
      </c>
      <c r="D238" s="31"/>
    </row>
    <row r="239" spans="1:4" x14ac:dyDescent="0.25">
      <c r="A239" s="14"/>
      <c r="B239" s="2" t="s">
        <v>518</v>
      </c>
      <c r="C239" s="12">
        <v>3540</v>
      </c>
      <c r="D239" s="31">
        <f>SUM(D235:D238)</f>
        <v>0</v>
      </c>
    </row>
    <row r="240" spans="1:4" x14ac:dyDescent="0.25">
      <c r="A240" s="10">
        <v>1.1200000000000001</v>
      </c>
      <c r="B240" s="58" t="s">
        <v>519</v>
      </c>
      <c r="C240" s="1"/>
      <c r="D240" s="31"/>
    </row>
    <row r="241" spans="1:4" x14ac:dyDescent="0.25">
      <c r="A241" s="14"/>
      <c r="B241" s="2" t="s">
        <v>520</v>
      </c>
      <c r="C241" s="12">
        <v>3181</v>
      </c>
      <c r="D241" s="31"/>
    </row>
    <row r="242" spans="1:4" x14ac:dyDescent="0.25">
      <c r="A242" s="14"/>
      <c r="B242" s="2" t="s">
        <v>521</v>
      </c>
      <c r="C242" s="12">
        <v>3182</v>
      </c>
      <c r="D242" s="31"/>
    </row>
    <row r="243" spans="1:4" x14ac:dyDescent="0.25">
      <c r="A243" s="14"/>
      <c r="B243" s="2" t="s">
        <v>522</v>
      </c>
      <c r="C243" s="12">
        <v>3183</v>
      </c>
      <c r="D243" s="31"/>
    </row>
    <row r="244" spans="1:4" x14ac:dyDescent="0.25">
      <c r="A244" s="14"/>
      <c r="B244" s="58" t="s">
        <v>523</v>
      </c>
      <c r="C244" s="1">
        <v>3185</v>
      </c>
      <c r="D244" s="31">
        <f>SUM(D241:D243)</f>
        <v>0</v>
      </c>
    </row>
    <row r="245" spans="1:4" x14ac:dyDescent="0.25">
      <c r="A245" s="10" t="s">
        <v>524</v>
      </c>
      <c r="B245" s="58"/>
      <c r="C245" s="1"/>
      <c r="D245" s="31"/>
    </row>
    <row r="246" spans="1:4" x14ac:dyDescent="0.25">
      <c r="A246" s="14"/>
      <c r="B246" s="58" t="s">
        <v>525</v>
      </c>
      <c r="C246" s="12">
        <v>3186</v>
      </c>
      <c r="D246" s="31"/>
    </row>
    <row r="247" spans="1:4" x14ac:dyDescent="0.25">
      <c r="A247" s="14"/>
      <c r="B247" s="2" t="s">
        <v>526</v>
      </c>
      <c r="C247" s="12">
        <v>3187</v>
      </c>
      <c r="D247" s="31"/>
    </row>
    <row r="248" spans="1:4" x14ac:dyDescent="0.25">
      <c r="A248" s="14"/>
      <c r="B248" s="2" t="s">
        <v>527</v>
      </c>
      <c r="C248" s="12">
        <v>3188</v>
      </c>
      <c r="D248" s="31"/>
    </row>
    <row r="249" spans="1:4" x14ac:dyDescent="0.25">
      <c r="A249" s="14"/>
      <c r="B249" s="58" t="s">
        <v>528</v>
      </c>
      <c r="C249" s="12">
        <v>3190</v>
      </c>
      <c r="D249" s="31">
        <f>SUM(D246:D248)</f>
        <v>0</v>
      </c>
    </row>
    <row r="250" spans="1:4" x14ac:dyDescent="0.25">
      <c r="A250" s="15" t="s">
        <v>529</v>
      </c>
      <c r="B250" s="6"/>
    </row>
    <row r="251" spans="1:4" x14ac:dyDescent="0.25">
      <c r="A251" s="10">
        <v>1.1399999999999999</v>
      </c>
      <c r="B251" s="58" t="s">
        <v>955</v>
      </c>
      <c r="C251" s="33"/>
      <c r="D251" s="11"/>
    </row>
    <row r="252" spans="1:4" x14ac:dyDescent="0.25">
      <c r="A252" s="14"/>
      <c r="B252" s="2" t="s">
        <v>530</v>
      </c>
      <c r="C252" s="12">
        <v>3196</v>
      </c>
      <c r="D252" s="13"/>
    </row>
    <row r="253" spans="1:4" x14ac:dyDescent="0.25">
      <c r="A253" s="14"/>
      <c r="B253" s="2" t="s">
        <v>531</v>
      </c>
      <c r="C253" s="12">
        <v>3197</v>
      </c>
      <c r="D253" s="13"/>
    </row>
    <row r="254" spans="1:4" x14ac:dyDescent="0.25">
      <c r="A254" s="14"/>
      <c r="B254" s="2" t="s">
        <v>532</v>
      </c>
      <c r="C254" s="12">
        <v>3198</v>
      </c>
      <c r="D254" s="13"/>
    </row>
    <row r="255" spans="1:4" x14ac:dyDescent="0.25">
      <c r="A255" s="14"/>
      <c r="B255" s="58" t="s">
        <v>533</v>
      </c>
      <c r="C255" s="1">
        <v>3200</v>
      </c>
      <c r="D255" s="11">
        <f>SUM(D252:D254)</f>
        <v>0</v>
      </c>
    </row>
    <row r="256" spans="1:4" x14ac:dyDescent="0.25">
      <c r="A256" s="18">
        <v>1.1499999999999999</v>
      </c>
      <c r="B256" s="58" t="s">
        <v>534</v>
      </c>
      <c r="C256" s="33"/>
      <c r="D256" s="11"/>
    </row>
    <row r="257" spans="1:4" x14ac:dyDescent="0.25">
      <c r="A257" s="18"/>
      <c r="B257" s="58" t="s">
        <v>535</v>
      </c>
      <c r="C257" s="33"/>
      <c r="D257" s="11"/>
    </row>
    <row r="258" spans="1:4" x14ac:dyDescent="0.25">
      <c r="A258" s="34"/>
      <c r="B258" s="2" t="s">
        <v>536</v>
      </c>
      <c r="C258" s="12">
        <v>3211</v>
      </c>
      <c r="D258" s="11"/>
    </row>
    <row r="259" spans="1:4" x14ac:dyDescent="0.25">
      <c r="A259" s="34"/>
      <c r="B259" s="2" t="s">
        <v>537</v>
      </c>
      <c r="C259" s="12">
        <v>3212</v>
      </c>
      <c r="D259" s="11"/>
    </row>
    <row r="260" spans="1:4" x14ac:dyDescent="0.25">
      <c r="A260" s="34"/>
      <c r="B260" s="2" t="s">
        <v>538</v>
      </c>
      <c r="C260" s="12">
        <v>3213</v>
      </c>
      <c r="D260" s="11"/>
    </row>
    <row r="261" spans="1:4" x14ac:dyDescent="0.25">
      <c r="A261" s="34"/>
      <c r="B261" s="58" t="s">
        <v>539</v>
      </c>
      <c r="C261" s="1">
        <v>3215</v>
      </c>
      <c r="D261" s="11">
        <f>SUM(D258:D260)</f>
        <v>0</v>
      </c>
    </row>
    <row r="262" spans="1:4" x14ac:dyDescent="0.25">
      <c r="A262" s="18">
        <v>1.1599999999999999</v>
      </c>
      <c r="B262" s="58" t="s">
        <v>540</v>
      </c>
      <c r="C262" s="1"/>
      <c r="D262" s="11"/>
    </row>
    <row r="263" spans="1:4" x14ac:dyDescent="0.25">
      <c r="A263" s="34"/>
      <c r="B263" s="2" t="s">
        <v>541</v>
      </c>
      <c r="C263" s="12">
        <v>3216</v>
      </c>
      <c r="D263" s="11"/>
    </row>
    <row r="264" spans="1:4" x14ac:dyDescent="0.25">
      <c r="A264" s="34"/>
      <c r="B264" s="2" t="s">
        <v>542</v>
      </c>
      <c r="C264" s="12">
        <v>3217</v>
      </c>
      <c r="D264" s="11"/>
    </row>
    <row r="265" spans="1:4" x14ac:dyDescent="0.25">
      <c r="A265" s="34"/>
      <c r="B265" s="58" t="s">
        <v>543</v>
      </c>
      <c r="C265" s="1">
        <v>3220</v>
      </c>
      <c r="D265" s="11">
        <f>D263+D264</f>
        <v>0</v>
      </c>
    </row>
    <row r="266" spans="1:4" x14ac:dyDescent="0.25">
      <c r="A266" s="10">
        <v>1.17</v>
      </c>
      <c r="B266" s="58" t="s">
        <v>544</v>
      </c>
      <c r="C266" s="33"/>
      <c r="D266" s="11"/>
    </row>
    <row r="267" spans="1:4" x14ac:dyDescent="0.25">
      <c r="A267" s="14"/>
      <c r="B267" s="2" t="s">
        <v>545</v>
      </c>
      <c r="C267" s="12">
        <v>3231</v>
      </c>
      <c r="D267" s="13"/>
    </row>
    <row r="268" spans="1:4" x14ac:dyDescent="0.25">
      <c r="A268" s="14"/>
      <c r="B268" s="2" t="s">
        <v>546</v>
      </c>
      <c r="C268" s="12">
        <v>3232</v>
      </c>
      <c r="D268" s="13"/>
    </row>
    <row r="269" spans="1:4" x14ac:dyDescent="0.25">
      <c r="A269" s="14"/>
      <c r="B269" s="2" t="s">
        <v>547</v>
      </c>
      <c r="C269" s="12">
        <v>3233</v>
      </c>
      <c r="D269" s="13"/>
    </row>
    <row r="270" spans="1:4" x14ac:dyDescent="0.25">
      <c r="A270" s="14"/>
      <c r="B270" s="58" t="s">
        <v>548</v>
      </c>
      <c r="C270" s="1">
        <v>3240</v>
      </c>
      <c r="D270" s="11">
        <f>SUM(D267:D269)</f>
        <v>0</v>
      </c>
    </row>
    <row r="271" spans="1:4" x14ac:dyDescent="0.25">
      <c r="A271" s="10">
        <v>1.18</v>
      </c>
      <c r="B271" s="58" t="s">
        <v>549</v>
      </c>
      <c r="C271" s="12">
        <v>3500</v>
      </c>
      <c r="D271" s="11"/>
    </row>
    <row r="272" spans="1:4" ht="28.5" x14ac:dyDescent="0.25">
      <c r="A272" s="10">
        <v>1.19</v>
      </c>
      <c r="B272" s="58" t="s">
        <v>550</v>
      </c>
      <c r="C272" s="12">
        <v>3351</v>
      </c>
      <c r="D272" s="11"/>
    </row>
    <row r="273" spans="1:4" x14ac:dyDescent="0.25">
      <c r="A273" s="32" t="s">
        <v>551</v>
      </c>
      <c r="B273" s="58" t="s">
        <v>552</v>
      </c>
      <c r="C273" s="12"/>
      <c r="D273" s="11"/>
    </row>
    <row r="274" spans="1:4" x14ac:dyDescent="0.25">
      <c r="A274" s="14"/>
      <c r="B274" s="2" t="s">
        <v>553</v>
      </c>
      <c r="C274" s="12">
        <v>3541</v>
      </c>
      <c r="D274" s="13"/>
    </row>
    <row r="275" spans="1:4" x14ac:dyDescent="0.25">
      <c r="A275" s="14"/>
      <c r="B275" s="2" t="s">
        <v>554</v>
      </c>
      <c r="C275" s="12">
        <v>3542</v>
      </c>
      <c r="D275" s="13"/>
    </row>
    <row r="276" spans="1:4" x14ac:dyDescent="0.25">
      <c r="A276" s="14"/>
      <c r="B276" s="2" t="s">
        <v>555</v>
      </c>
      <c r="C276" s="12">
        <v>3543</v>
      </c>
      <c r="D276" s="13"/>
    </row>
    <row r="277" spans="1:4" x14ac:dyDescent="0.25">
      <c r="A277" s="14"/>
      <c r="B277" s="58" t="s">
        <v>556</v>
      </c>
      <c r="C277" s="1">
        <v>3550</v>
      </c>
      <c r="D277" s="11">
        <f>SUM(D274:D276)</f>
        <v>0</v>
      </c>
    </row>
    <row r="278" spans="1:4" x14ac:dyDescent="0.25">
      <c r="A278" s="10">
        <v>1.21</v>
      </c>
      <c r="B278" s="58" t="s">
        <v>557</v>
      </c>
      <c r="C278" s="12"/>
      <c r="D278" s="11"/>
    </row>
    <row r="279" spans="1:4" x14ac:dyDescent="0.25">
      <c r="A279" s="14"/>
      <c r="B279" s="2" t="s">
        <v>558</v>
      </c>
      <c r="C279" s="12">
        <v>3551</v>
      </c>
      <c r="D279" s="13"/>
    </row>
    <row r="280" spans="1:4" x14ac:dyDescent="0.25">
      <c r="A280" s="14"/>
      <c r="B280" s="2" t="s">
        <v>559</v>
      </c>
      <c r="C280" s="12">
        <v>3552</v>
      </c>
      <c r="D280" s="13"/>
    </row>
    <row r="281" spans="1:4" x14ac:dyDescent="0.25">
      <c r="A281" s="14"/>
      <c r="B281" s="2" t="s">
        <v>560</v>
      </c>
      <c r="C281" s="12">
        <v>3553</v>
      </c>
      <c r="D281" s="13"/>
    </row>
    <row r="282" spans="1:4" x14ac:dyDescent="0.25">
      <c r="A282" s="14"/>
      <c r="B282" s="2" t="s">
        <v>561</v>
      </c>
      <c r="C282" s="12">
        <v>3555</v>
      </c>
      <c r="D282" s="13">
        <f>SUM(D279:D281)</f>
        <v>0</v>
      </c>
    </row>
    <row r="283" spans="1:4" x14ac:dyDescent="0.25">
      <c r="A283" s="14"/>
      <c r="B283" s="58" t="s">
        <v>562</v>
      </c>
      <c r="C283" s="1">
        <v>3560</v>
      </c>
      <c r="D283" s="11">
        <f>D277+D282</f>
        <v>0</v>
      </c>
    </row>
    <row r="284" spans="1:4" x14ac:dyDescent="0.25">
      <c r="A284" s="10">
        <v>1.22</v>
      </c>
      <c r="B284" s="58" t="s">
        <v>563</v>
      </c>
      <c r="C284" s="12"/>
      <c r="D284" s="11"/>
    </row>
    <row r="285" spans="1:4" x14ac:dyDescent="0.25">
      <c r="A285" s="14"/>
      <c r="B285" s="2" t="s">
        <v>564</v>
      </c>
      <c r="C285" s="12">
        <v>3561</v>
      </c>
      <c r="D285" s="13"/>
    </row>
    <row r="286" spans="1:4" x14ac:dyDescent="0.25">
      <c r="A286" s="14"/>
      <c r="B286" s="2" t="s">
        <v>565</v>
      </c>
      <c r="C286" s="12">
        <v>3562</v>
      </c>
      <c r="D286" s="13"/>
    </row>
    <row r="287" spans="1:4" x14ac:dyDescent="0.25">
      <c r="A287" s="14"/>
      <c r="B287" s="2" t="s">
        <v>566</v>
      </c>
      <c r="C287" s="12">
        <v>3563</v>
      </c>
      <c r="D287" s="13"/>
    </row>
    <row r="288" spans="1:4" x14ac:dyDescent="0.25">
      <c r="A288" s="14"/>
      <c r="B288" s="2" t="s">
        <v>567</v>
      </c>
      <c r="C288" s="12">
        <v>3564</v>
      </c>
      <c r="D288" s="13"/>
    </row>
    <row r="289" spans="1:4" x14ac:dyDescent="0.25">
      <c r="A289" s="14"/>
      <c r="B289" s="58" t="s">
        <v>568</v>
      </c>
      <c r="C289" s="1">
        <v>3570</v>
      </c>
      <c r="D289" s="11">
        <f>SUM(D285:D288)</f>
        <v>0</v>
      </c>
    </row>
    <row r="290" spans="1:4" x14ac:dyDescent="0.25">
      <c r="A290" s="18">
        <v>1.23</v>
      </c>
      <c r="B290" s="58" t="s">
        <v>864</v>
      </c>
      <c r="C290" s="12">
        <v>3340</v>
      </c>
      <c r="D290" s="31"/>
    </row>
    <row r="291" spans="1:4" x14ac:dyDescent="0.25">
      <c r="A291" s="34">
        <v>1.24</v>
      </c>
      <c r="B291" s="58" t="s">
        <v>865</v>
      </c>
      <c r="C291" s="1"/>
      <c r="D291" s="31"/>
    </row>
    <row r="292" spans="1:4" x14ac:dyDescent="0.25">
      <c r="A292" s="34" t="s">
        <v>569</v>
      </c>
      <c r="B292" s="2" t="s">
        <v>570</v>
      </c>
      <c r="C292" s="12">
        <v>3341</v>
      </c>
      <c r="D292" s="31"/>
    </row>
    <row r="293" spans="1:4" x14ac:dyDescent="0.25">
      <c r="A293" s="34"/>
      <c r="B293" s="2" t="s">
        <v>571</v>
      </c>
      <c r="C293" s="12">
        <v>3342</v>
      </c>
      <c r="D293" s="31"/>
    </row>
    <row r="294" spans="1:4" x14ac:dyDescent="0.25">
      <c r="A294" s="34"/>
      <c r="B294" s="2" t="s">
        <v>572</v>
      </c>
      <c r="C294" s="12">
        <v>3343</v>
      </c>
      <c r="D294" s="31"/>
    </row>
    <row r="295" spans="1:4" x14ac:dyDescent="0.25">
      <c r="A295" s="34"/>
      <c r="B295" s="58" t="s">
        <v>573</v>
      </c>
      <c r="C295" s="1">
        <v>3345</v>
      </c>
      <c r="D295" s="31">
        <f>D292+D293+D294</f>
        <v>0</v>
      </c>
    </row>
    <row r="296" spans="1:4" x14ac:dyDescent="0.25">
      <c r="A296" s="18">
        <v>1.25</v>
      </c>
      <c r="B296" s="58" t="s">
        <v>954</v>
      </c>
      <c r="C296" s="1"/>
      <c r="D296" s="31"/>
    </row>
    <row r="297" spans="1:4" x14ac:dyDescent="0.25">
      <c r="A297" s="34"/>
      <c r="B297" s="2" t="s">
        <v>574</v>
      </c>
      <c r="C297" s="12">
        <v>3346</v>
      </c>
      <c r="D297" s="31"/>
    </row>
    <row r="298" spans="1:4" x14ac:dyDescent="0.25">
      <c r="A298" s="34"/>
      <c r="B298" s="2" t="s">
        <v>575</v>
      </c>
      <c r="C298" s="12">
        <v>3347</v>
      </c>
      <c r="D298" s="31"/>
    </row>
    <row r="299" spans="1:4" x14ac:dyDescent="0.25">
      <c r="A299" s="34"/>
      <c r="B299" s="2" t="s">
        <v>576</v>
      </c>
      <c r="C299" s="12">
        <v>3348</v>
      </c>
      <c r="D299" s="31"/>
    </row>
    <row r="300" spans="1:4" x14ac:dyDescent="0.25">
      <c r="A300" s="34"/>
      <c r="B300" s="58" t="s">
        <v>577</v>
      </c>
      <c r="C300" s="1">
        <v>3350</v>
      </c>
      <c r="D300" s="31">
        <f>D297+D298+D299</f>
        <v>0</v>
      </c>
    </row>
    <row r="301" spans="1:4" x14ac:dyDescent="0.25">
      <c r="A301" s="10" t="s">
        <v>99</v>
      </c>
      <c r="B301" s="58" t="s">
        <v>578</v>
      </c>
      <c r="C301" s="12"/>
      <c r="D301" s="11"/>
    </row>
    <row r="302" spans="1:4" x14ac:dyDescent="0.25">
      <c r="A302" s="10">
        <v>2.1</v>
      </c>
      <c r="B302" s="2" t="s">
        <v>579</v>
      </c>
      <c r="C302" s="12">
        <v>3161</v>
      </c>
      <c r="D302" s="11"/>
    </row>
    <row r="303" spans="1:4" x14ac:dyDescent="0.25">
      <c r="A303" s="14">
        <v>2.2000000000000002</v>
      </c>
      <c r="B303" s="2" t="s">
        <v>580</v>
      </c>
      <c r="C303" s="12">
        <v>3168</v>
      </c>
      <c r="D303" s="13"/>
    </row>
    <row r="304" spans="1:4" x14ac:dyDescent="0.25">
      <c r="A304" s="14">
        <v>2.2999999999999998</v>
      </c>
      <c r="B304" s="2" t="s">
        <v>581</v>
      </c>
      <c r="C304" s="12">
        <v>3169</v>
      </c>
      <c r="D304" s="13"/>
    </row>
    <row r="305" spans="1:4" x14ac:dyDescent="0.25">
      <c r="A305" s="34">
        <v>2.4</v>
      </c>
      <c r="B305" s="2" t="s">
        <v>582</v>
      </c>
      <c r="C305" s="12">
        <v>3162</v>
      </c>
      <c r="D305" s="31"/>
    </row>
    <row r="306" spans="1:4" x14ac:dyDescent="0.25">
      <c r="A306" s="34">
        <v>2.5</v>
      </c>
      <c r="B306" s="2" t="s">
        <v>583</v>
      </c>
      <c r="C306" s="12">
        <v>3163</v>
      </c>
      <c r="D306" s="31"/>
    </row>
    <row r="307" spans="1:4" x14ac:dyDescent="0.25">
      <c r="A307" s="34">
        <v>2.6</v>
      </c>
      <c r="B307" s="2" t="s">
        <v>584</v>
      </c>
      <c r="C307" s="12">
        <v>3164</v>
      </c>
      <c r="D307" s="31"/>
    </row>
    <row r="308" spans="1:4" x14ac:dyDescent="0.25">
      <c r="A308" s="34">
        <v>2.7</v>
      </c>
      <c r="B308" s="2" t="s">
        <v>585</v>
      </c>
      <c r="C308" s="12">
        <v>3165</v>
      </c>
      <c r="D308" s="31"/>
    </row>
    <row r="309" spans="1:4" x14ac:dyDescent="0.25">
      <c r="A309" s="34">
        <v>2.8</v>
      </c>
      <c r="B309" s="2" t="s">
        <v>586</v>
      </c>
      <c r="C309" s="12">
        <v>3166</v>
      </c>
      <c r="D309" s="31"/>
    </row>
    <row r="310" spans="1:4" x14ac:dyDescent="0.25">
      <c r="A310" s="34">
        <v>2.9</v>
      </c>
      <c r="B310" s="2" t="s">
        <v>587</v>
      </c>
      <c r="C310" s="12">
        <v>3167</v>
      </c>
      <c r="D310" s="31"/>
    </row>
    <row r="311" spans="1:4" ht="30" x14ac:dyDescent="0.25">
      <c r="A311" s="99">
        <v>2.1</v>
      </c>
      <c r="B311" s="2" t="s">
        <v>588</v>
      </c>
      <c r="C311" s="12">
        <v>3170</v>
      </c>
      <c r="D311" s="31"/>
    </row>
    <row r="312" spans="1:4" x14ac:dyDescent="0.25">
      <c r="A312" s="34">
        <v>2.11</v>
      </c>
      <c r="B312" s="2" t="s">
        <v>589</v>
      </c>
      <c r="C312" s="12">
        <v>3171</v>
      </c>
      <c r="D312" s="31"/>
    </row>
    <row r="313" spans="1:4" x14ac:dyDescent="0.25">
      <c r="A313" s="10" t="s">
        <v>590</v>
      </c>
      <c r="B313" s="58"/>
      <c r="C313" s="33"/>
      <c r="D313" s="11"/>
    </row>
    <row r="314" spans="1:4" x14ac:dyDescent="0.25">
      <c r="A314" s="10">
        <v>3.1</v>
      </c>
      <c r="B314" s="58" t="s">
        <v>591</v>
      </c>
      <c r="C314" s="33"/>
      <c r="D314" s="11"/>
    </row>
    <row r="315" spans="1:4" x14ac:dyDescent="0.25">
      <c r="A315" s="14"/>
      <c r="B315" s="2" t="s">
        <v>592</v>
      </c>
      <c r="C315" s="12">
        <v>3401</v>
      </c>
      <c r="D315" s="13"/>
    </row>
    <row r="316" spans="1:4" x14ac:dyDescent="0.25">
      <c r="A316" s="14"/>
      <c r="B316" s="2" t="s">
        <v>593</v>
      </c>
      <c r="C316" s="12"/>
      <c r="D316" s="13"/>
    </row>
    <row r="317" spans="1:4" x14ac:dyDescent="0.25">
      <c r="A317" s="14"/>
      <c r="B317" s="2" t="s">
        <v>594</v>
      </c>
      <c r="C317" s="12">
        <v>3402</v>
      </c>
      <c r="D317" s="13"/>
    </row>
    <row r="318" spans="1:4" x14ac:dyDescent="0.25">
      <c r="A318" s="14"/>
      <c r="B318" s="2" t="s">
        <v>595</v>
      </c>
      <c r="C318" s="12">
        <v>3403</v>
      </c>
      <c r="D318" s="13"/>
    </row>
    <row r="319" spans="1:4" x14ac:dyDescent="0.25">
      <c r="A319" s="14"/>
      <c r="B319" s="2" t="s">
        <v>596</v>
      </c>
      <c r="C319" s="1">
        <v>3405</v>
      </c>
      <c r="D319" s="11">
        <f>D317+D318</f>
        <v>0</v>
      </c>
    </row>
    <row r="320" spans="1:4" x14ac:dyDescent="0.25">
      <c r="A320" s="14"/>
      <c r="B320" s="2" t="s">
        <v>597</v>
      </c>
      <c r="C320" s="12"/>
      <c r="D320" s="13"/>
    </row>
    <row r="321" spans="1:4" x14ac:dyDescent="0.25">
      <c r="A321" s="14"/>
      <c r="B321" s="2" t="s">
        <v>598</v>
      </c>
      <c r="C321" s="12">
        <v>3406</v>
      </c>
      <c r="D321" s="13"/>
    </row>
    <row r="322" spans="1:4" x14ac:dyDescent="0.25">
      <c r="A322" s="14"/>
      <c r="B322" s="2" t="s">
        <v>599</v>
      </c>
      <c r="C322" s="12">
        <v>3407</v>
      </c>
      <c r="D322" s="13"/>
    </row>
    <row r="323" spans="1:4" x14ac:dyDescent="0.25">
      <c r="A323" s="14"/>
      <c r="B323" s="58" t="s">
        <v>600</v>
      </c>
      <c r="C323" s="1">
        <v>3409</v>
      </c>
      <c r="D323" s="11">
        <f>D321+D322</f>
        <v>0</v>
      </c>
    </row>
    <row r="324" spans="1:4" x14ac:dyDescent="0.25">
      <c r="A324" s="14"/>
      <c r="B324" s="58" t="s">
        <v>601</v>
      </c>
      <c r="C324" s="1">
        <v>3410</v>
      </c>
      <c r="D324" s="11">
        <f>D315+D319+D323</f>
        <v>0</v>
      </c>
    </row>
    <row r="325" spans="1:4" x14ac:dyDescent="0.25">
      <c r="A325" s="10">
        <v>3.2</v>
      </c>
      <c r="B325" s="58" t="s">
        <v>602</v>
      </c>
      <c r="C325" s="1"/>
      <c r="D325" s="31"/>
    </row>
    <row r="326" spans="1:4" x14ac:dyDescent="0.25">
      <c r="A326" s="14"/>
      <c r="B326" s="2" t="s">
        <v>603</v>
      </c>
      <c r="C326" s="12">
        <v>3411</v>
      </c>
      <c r="D326" s="31"/>
    </row>
    <row r="327" spans="1:4" x14ac:dyDescent="0.25">
      <c r="A327" s="14"/>
      <c r="B327" s="2" t="s">
        <v>604</v>
      </c>
      <c r="C327" s="12"/>
      <c r="D327" s="31"/>
    </row>
    <row r="328" spans="1:4" x14ac:dyDescent="0.25">
      <c r="A328" s="14"/>
      <c r="B328" s="2" t="s">
        <v>605</v>
      </c>
      <c r="C328" s="12">
        <v>3412</v>
      </c>
      <c r="D328" s="31"/>
    </row>
    <row r="329" spans="1:4" x14ac:dyDescent="0.25">
      <c r="A329" s="14"/>
      <c r="B329" s="2" t="s">
        <v>606</v>
      </c>
      <c r="C329" s="12">
        <v>3413</v>
      </c>
      <c r="D329" s="31"/>
    </row>
    <row r="330" spans="1:4" x14ac:dyDescent="0.25">
      <c r="A330" s="14"/>
      <c r="B330" s="58" t="s">
        <v>607</v>
      </c>
      <c r="C330" s="1">
        <v>3415</v>
      </c>
      <c r="D330" s="35">
        <f>D328+D329</f>
        <v>0</v>
      </c>
    </row>
    <row r="331" spans="1:4" x14ac:dyDescent="0.25">
      <c r="A331" s="14"/>
      <c r="B331" s="2" t="s">
        <v>608</v>
      </c>
      <c r="C331" s="12"/>
      <c r="D331" s="31"/>
    </row>
    <row r="332" spans="1:4" x14ac:dyDescent="0.25">
      <c r="A332" s="14"/>
      <c r="B332" s="2" t="s">
        <v>609</v>
      </c>
      <c r="C332" s="12">
        <v>3416</v>
      </c>
      <c r="D332" s="31"/>
    </row>
    <row r="333" spans="1:4" x14ac:dyDescent="0.25">
      <c r="A333" s="14"/>
      <c r="B333" s="2" t="s">
        <v>610</v>
      </c>
      <c r="C333" s="12">
        <v>3417</v>
      </c>
      <c r="D333" s="31"/>
    </row>
    <row r="334" spans="1:4" x14ac:dyDescent="0.25">
      <c r="A334" s="14"/>
      <c r="B334" s="58" t="s">
        <v>611</v>
      </c>
      <c r="C334" s="1">
        <v>3419</v>
      </c>
      <c r="D334" s="35">
        <f>D332+D333</f>
        <v>0</v>
      </c>
    </row>
    <row r="335" spans="1:4" x14ac:dyDescent="0.25">
      <c r="A335" s="14"/>
      <c r="B335" s="58" t="s">
        <v>612</v>
      </c>
      <c r="C335" s="1">
        <v>3420</v>
      </c>
      <c r="D335" s="35">
        <f>D326+D330+D334</f>
        <v>0</v>
      </c>
    </row>
    <row r="336" spans="1:4" x14ac:dyDescent="0.25">
      <c r="A336" s="10">
        <v>3.3</v>
      </c>
      <c r="B336" s="58" t="s">
        <v>613</v>
      </c>
      <c r="C336" s="1"/>
      <c r="D336" s="31"/>
    </row>
    <row r="337" spans="1:4" x14ac:dyDescent="0.25">
      <c r="A337" s="14"/>
      <c r="B337" s="2" t="s">
        <v>614</v>
      </c>
      <c r="C337" s="12">
        <v>3421</v>
      </c>
      <c r="D337" s="31"/>
    </row>
    <row r="338" spans="1:4" x14ac:dyDescent="0.25">
      <c r="A338" s="14"/>
      <c r="B338" s="2" t="s">
        <v>615</v>
      </c>
      <c r="C338" s="12"/>
      <c r="D338" s="31"/>
    </row>
    <row r="339" spans="1:4" x14ac:dyDescent="0.25">
      <c r="A339" s="14"/>
      <c r="B339" s="2" t="s">
        <v>616</v>
      </c>
      <c r="C339" s="12">
        <v>3422</v>
      </c>
      <c r="D339" s="31"/>
    </row>
    <row r="340" spans="1:4" x14ac:dyDescent="0.25">
      <c r="A340" s="14"/>
      <c r="B340" s="2" t="s">
        <v>617</v>
      </c>
      <c r="C340" s="12">
        <v>3423</v>
      </c>
      <c r="D340" s="31"/>
    </row>
    <row r="341" spans="1:4" x14ac:dyDescent="0.25">
      <c r="A341" s="14"/>
      <c r="B341" s="2" t="s">
        <v>618</v>
      </c>
      <c r="C341" s="1">
        <v>3425</v>
      </c>
      <c r="D341" s="35">
        <f>D339+D340</f>
        <v>0</v>
      </c>
    </row>
    <row r="342" spans="1:4" x14ac:dyDescent="0.25">
      <c r="A342" s="14"/>
      <c r="B342" s="2" t="s">
        <v>619</v>
      </c>
      <c r="C342" s="12"/>
      <c r="D342" s="31"/>
    </row>
    <row r="343" spans="1:4" x14ac:dyDescent="0.25">
      <c r="A343" s="14"/>
      <c r="B343" s="2" t="s">
        <v>620</v>
      </c>
      <c r="C343" s="12">
        <v>3426</v>
      </c>
      <c r="D343" s="31"/>
    </row>
    <row r="344" spans="1:4" x14ac:dyDescent="0.25">
      <c r="A344" s="14"/>
      <c r="B344" s="2" t="s">
        <v>621</v>
      </c>
      <c r="C344" s="12">
        <v>3427</v>
      </c>
      <c r="D344" s="31"/>
    </row>
    <row r="345" spans="1:4" x14ac:dyDescent="0.25">
      <c r="A345" s="14"/>
      <c r="B345" s="2" t="s">
        <v>622</v>
      </c>
      <c r="C345" s="1">
        <v>3429</v>
      </c>
      <c r="D345" s="35">
        <f>D343+D344</f>
        <v>0</v>
      </c>
    </row>
    <row r="346" spans="1:4" x14ac:dyDescent="0.25">
      <c r="A346" s="14"/>
      <c r="B346" s="58" t="s">
        <v>623</v>
      </c>
      <c r="C346" s="1">
        <v>3430</v>
      </c>
      <c r="D346" s="35">
        <f>D337+D341+D345</f>
        <v>0</v>
      </c>
    </row>
    <row r="347" spans="1:4" x14ac:dyDescent="0.25">
      <c r="A347" s="10">
        <v>3.4</v>
      </c>
      <c r="B347" s="58" t="s">
        <v>624</v>
      </c>
      <c r="C347" s="1"/>
      <c r="D347" s="31"/>
    </row>
    <row r="348" spans="1:4" x14ac:dyDescent="0.25">
      <c r="A348" s="14"/>
      <c r="B348" s="2" t="s">
        <v>625</v>
      </c>
      <c r="C348" s="12">
        <v>3431</v>
      </c>
      <c r="D348" s="31"/>
    </row>
    <row r="349" spans="1:4" x14ac:dyDescent="0.25">
      <c r="A349" s="14"/>
      <c r="B349" s="2" t="s">
        <v>626</v>
      </c>
      <c r="C349" s="12"/>
      <c r="D349" s="31"/>
    </row>
    <row r="350" spans="1:4" x14ac:dyDescent="0.25">
      <c r="A350" s="14"/>
      <c r="B350" s="2" t="s">
        <v>627</v>
      </c>
      <c r="C350" s="12">
        <v>3432</v>
      </c>
      <c r="D350" s="31"/>
    </row>
    <row r="351" spans="1:4" x14ac:dyDescent="0.25">
      <c r="A351" s="14"/>
      <c r="B351" s="2" t="s">
        <v>628</v>
      </c>
      <c r="C351" s="12">
        <v>3433</v>
      </c>
      <c r="D351" s="31"/>
    </row>
    <row r="352" spans="1:4" x14ac:dyDescent="0.25">
      <c r="A352" s="14"/>
      <c r="B352" s="58" t="s">
        <v>629</v>
      </c>
      <c r="C352" s="1">
        <v>3435</v>
      </c>
      <c r="D352" s="35">
        <f>D350+D351</f>
        <v>0</v>
      </c>
    </row>
    <row r="353" spans="1:4" x14ac:dyDescent="0.25">
      <c r="A353" s="14"/>
      <c r="B353" s="2" t="s">
        <v>630</v>
      </c>
      <c r="C353" s="12"/>
      <c r="D353" s="31"/>
    </row>
    <row r="354" spans="1:4" x14ac:dyDescent="0.25">
      <c r="A354" s="14"/>
      <c r="B354" s="2" t="s">
        <v>631</v>
      </c>
      <c r="C354" s="12">
        <v>3436</v>
      </c>
      <c r="D354" s="31"/>
    </row>
    <row r="355" spans="1:4" x14ac:dyDescent="0.25">
      <c r="A355" s="14"/>
      <c r="B355" s="2" t="s">
        <v>632</v>
      </c>
      <c r="C355" s="12">
        <v>3437</v>
      </c>
      <c r="D355" s="31"/>
    </row>
    <row r="356" spans="1:4" x14ac:dyDescent="0.25">
      <c r="A356" s="14"/>
      <c r="B356" s="2" t="s">
        <v>633</v>
      </c>
      <c r="C356" s="12">
        <v>3439</v>
      </c>
      <c r="D356" s="35">
        <f>D354+D355</f>
        <v>0</v>
      </c>
    </row>
    <row r="357" spans="1:4" x14ac:dyDescent="0.25">
      <c r="A357" s="14"/>
      <c r="B357" s="58" t="s">
        <v>634</v>
      </c>
      <c r="C357" s="1">
        <v>3440</v>
      </c>
      <c r="D357" s="35">
        <f>D348+D352+D356</f>
        <v>0</v>
      </c>
    </row>
    <row r="358" spans="1:4" x14ac:dyDescent="0.25">
      <c r="A358" s="14"/>
      <c r="B358" s="58" t="s">
        <v>635</v>
      </c>
      <c r="C358" s="1">
        <v>3450</v>
      </c>
      <c r="D358" s="31">
        <f>D357+D346+D335+D324</f>
        <v>0</v>
      </c>
    </row>
    <row r="359" spans="1:4" x14ac:dyDescent="0.25">
      <c r="A359" s="10">
        <v>3.5</v>
      </c>
      <c r="B359" s="58" t="s">
        <v>636</v>
      </c>
      <c r="C359" s="12"/>
      <c r="D359" s="31"/>
    </row>
    <row r="360" spans="1:4" x14ac:dyDescent="0.25">
      <c r="A360" s="14"/>
      <c r="B360" s="2" t="s">
        <v>637</v>
      </c>
      <c r="C360" s="12"/>
      <c r="D360" s="31"/>
    </row>
    <row r="361" spans="1:4" x14ac:dyDescent="0.25">
      <c r="A361" s="14"/>
      <c r="B361" s="2" t="s">
        <v>638</v>
      </c>
      <c r="C361" s="12">
        <v>3462</v>
      </c>
      <c r="D361" s="31"/>
    </row>
    <row r="362" spans="1:4" x14ac:dyDescent="0.25">
      <c r="A362" s="14"/>
      <c r="B362" s="2" t="s">
        <v>639</v>
      </c>
      <c r="C362" s="12">
        <v>3463</v>
      </c>
      <c r="D362" s="31"/>
    </row>
    <row r="363" spans="1:4" x14ac:dyDescent="0.25">
      <c r="A363" s="14"/>
      <c r="B363" s="2" t="s">
        <v>640</v>
      </c>
      <c r="C363" s="12">
        <v>3464</v>
      </c>
      <c r="D363" s="31"/>
    </row>
    <row r="364" spans="1:4" x14ac:dyDescent="0.25">
      <c r="A364" s="14"/>
      <c r="B364" s="2" t="s">
        <v>641</v>
      </c>
      <c r="C364" s="12">
        <v>3459</v>
      </c>
      <c r="D364" s="31"/>
    </row>
    <row r="365" spans="1:4" x14ac:dyDescent="0.25">
      <c r="A365" s="14"/>
      <c r="B365" s="58" t="s">
        <v>642</v>
      </c>
      <c r="C365" s="1">
        <v>3465</v>
      </c>
      <c r="D365" s="35">
        <f>SUM(D361:D364)</f>
        <v>0</v>
      </c>
    </row>
    <row r="366" spans="1:4" x14ac:dyDescent="0.25">
      <c r="A366" s="14"/>
      <c r="B366" s="2" t="s">
        <v>643</v>
      </c>
      <c r="C366" s="12"/>
      <c r="D366" s="31"/>
    </row>
    <row r="367" spans="1:4" x14ac:dyDescent="0.25">
      <c r="A367" s="14"/>
      <c r="B367" s="2" t="s">
        <v>644</v>
      </c>
      <c r="C367" s="12"/>
      <c r="D367" s="31"/>
    </row>
    <row r="368" spans="1:4" x14ac:dyDescent="0.25">
      <c r="A368" s="14"/>
      <c r="B368" s="2" t="s">
        <v>645</v>
      </c>
      <c r="C368" s="12">
        <v>3466</v>
      </c>
      <c r="D368" s="31"/>
    </row>
    <row r="369" spans="1:4" x14ac:dyDescent="0.25">
      <c r="A369" s="14"/>
      <c r="B369" s="2" t="s">
        <v>646</v>
      </c>
      <c r="C369" s="12">
        <v>3467</v>
      </c>
      <c r="D369" s="31"/>
    </row>
    <row r="370" spans="1:4" x14ac:dyDescent="0.25">
      <c r="A370" s="14"/>
      <c r="B370" s="2" t="s">
        <v>647</v>
      </c>
      <c r="C370" s="12">
        <v>3468</v>
      </c>
      <c r="D370" s="31"/>
    </row>
    <row r="371" spans="1:4" x14ac:dyDescent="0.25">
      <c r="A371" s="14"/>
      <c r="B371" s="2" t="s">
        <v>648</v>
      </c>
      <c r="C371" s="12">
        <v>3469</v>
      </c>
      <c r="D371" s="31"/>
    </row>
    <row r="372" spans="1:4" x14ac:dyDescent="0.25">
      <c r="A372" s="14"/>
      <c r="B372" s="58" t="s">
        <v>649</v>
      </c>
      <c r="C372" s="1">
        <v>3470</v>
      </c>
      <c r="D372" s="35">
        <f>SUM(D368:D371)</f>
        <v>0</v>
      </c>
    </row>
    <row r="373" spans="1:4" x14ac:dyDescent="0.25">
      <c r="A373" s="14"/>
      <c r="B373" s="2" t="s">
        <v>650</v>
      </c>
      <c r="C373" s="12"/>
      <c r="D373" s="31"/>
    </row>
    <row r="374" spans="1:4" x14ac:dyDescent="0.25">
      <c r="A374" s="14"/>
      <c r="B374" s="2" t="s">
        <v>651</v>
      </c>
      <c r="C374" s="12">
        <v>3501</v>
      </c>
      <c r="D374" s="31"/>
    </row>
    <row r="375" spans="1:4" x14ac:dyDescent="0.25">
      <c r="A375" s="14"/>
      <c r="B375" s="2" t="s">
        <v>652</v>
      </c>
      <c r="C375" s="12">
        <v>3502</v>
      </c>
      <c r="D375" s="31"/>
    </row>
    <row r="376" spans="1:4" x14ac:dyDescent="0.25">
      <c r="A376" s="14"/>
      <c r="B376" s="2" t="s">
        <v>653</v>
      </c>
      <c r="C376" s="12">
        <v>3503</v>
      </c>
      <c r="D376" s="31"/>
    </row>
    <row r="377" spans="1:4" x14ac:dyDescent="0.25">
      <c r="A377" s="14"/>
      <c r="B377" s="2" t="s">
        <v>654</v>
      </c>
      <c r="C377" s="12">
        <v>3504</v>
      </c>
      <c r="D377" s="31"/>
    </row>
    <row r="378" spans="1:4" x14ac:dyDescent="0.25">
      <c r="A378" s="14"/>
      <c r="B378" s="58" t="s">
        <v>655</v>
      </c>
      <c r="C378" s="1">
        <v>3505</v>
      </c>
      <c r="D378" s="35">
        <f>SUM(D374:D377)</f>
        <v>0</v>
      </c>
    </row>
    <row r="379" spans="1:4" x14ac:dyDescent="0.25">
      <c r="A379" s="14"/>
      <c r="B379" s="2" t="s">
        <v>656</v>
      </c>
      <c r="C379" s="12"/>
      <c r="D379" s="31"/>
    </row>
    <row r="380" spans="1:4" x14ac:dyDescent="0.25">
      <c r="A380" s="14" t="s">
        <v>657</v>
      </c>
      <c r="B380" s="2" t="s">
        <v>658</v>
      </c>
      <c r="C380" s="12"/>
      <c r="D380" s="31"/>
    </row>
    <row r="381" spans="1:4" x14ac:dyDescent="0.25">
      <c r="A381" s="14"/>
      <c r="B381" s="2" t="s">
        <v>659</v>
      </c>
      <c r="C381" s="12">
        <v>3506</v>
      </c>
      <c r="D381" s="31"/>
    </row>
    <row r="382" spans="1:4" x14ac:dyDescent="0.25">
      <c r="A382" s="14"/>
      <c r="B382" s="2" t="s">
        <v>660</v>
      </c>
      <c r="C382" s="12">
        <v>3507</v>
      </c>
      <c r="D382" s="31"/>
    </row>
    <row r="383" spans="1:4" x14ac:dyDescent="0.25">
      <c r="A383" s="14"/>
      <c r="B383" s="2" t="s">
        <v>661</v>
      </c>
      <c r="C383" s="12">
        <v>3508</v>
      </c>
      <c r="D383" s="31"/>
    </row>
    <row r="384" spans="1:4" x14ac:dyDescent="0.25">
      <c r="A384" s="14"/>
      <c r="B384" s="2" t="s">
        <v>662</v>
      </c>
      <c r="C384" s="12">
        <v>3509</v>
      </c>
      <c r="D384" s="31"/>
    </row>
    <row r="385" spans="1:4" x14ac:dyDescent="0.25">
      <c r="A385" s="14"/>
      <c r="B385" s="58" t="s">
        <v>663</v>
      </c>
      <c r="C385" s="1">
        <v>3510</v>
      </c>
      <c r="D385" s="35">
        <f>SUM(D381:D384)</f>
        <v>0</v>
      </c>
    </row>
    <row r="386" spans="1:4" x14ac:dyDescent="0.25">
      <c r="A386" s="14"/>
      <c r="B386" s="58" t="s">
        <v>664</v>
      </c>
      <c r="C386" s="12"/>
      <c r="D386" s="31"/>
    </row>
    <row r="387" spans="1:4" x14ac:dyDescent="0.25">
      <c r="A387" s="14"/>
      <c r="B387" s="2" t="s">
        <v>665</v>
      </c>
      <c r="C387" s="12">
        <v>3511</v>
      </c>
      <c r="D387" s="31"/>
    </row>
    <row r="388" spans="1:4" x14ac:dyDescent="0.25">
      <c r="A388" s="14"/>
      <c r="B388" s="2" t="s">
        <v>666</v>
      </c>
      <c r="C388" s="12">
        <v>3512</v>
      </c>
      <c r="D388" s="31"/>
    </row>
    <row r="389" spans="1:4" x14ac:dyDescent="0.25">
      <c r="A389" s="14"/>
      <c r="B389" s="2" t="s">
        <v>667</v>
      </c>
      <c r="C389" s="12">
        <v>3513</v>
      </c>
      <c r="D389" s="31"/>
    </row>
    <row r="390" spans="1:4" x14ac:dyDescent="0.25">
      <c r="A390" s="14"/>
      <c r="B390" s="2" t="s">
        <v>668</v>
      </c>
      <c r="C390" s="12">
        <v>3514</v>
      </c>
      <c r="D390" s="31"/>
    </row>
    <row r="391" spans="1:4" x14ac:dyDescent="0.25">
      <c r="A391" s="14"/>
      <c r="B391" s="58" t="s">
        <v>669</v>
      </c>
      <c r="C391" s="1">
        <v>3515</v>
      </c>
      <c r="D391" s="35">
        <f>SUM(D387:D390)</f>
        <v>0</v>
      </c>
    </row>
    <row r="392" spans="1:4" x14ac:dyDescent="0.25">
      <c r="A392" s="14"/>
      <c r="B392" s="58" t="s">
        <v>670</v>
      </c>
      <c r="C392" s="1">
        <v>3520</v>
      </c>
      <c r="D392" s="31">
        <f>D365+D372+D378+D385+D391</f>
        <v>0</v>
      </c>
    </row>
    <row r="393" spans="1:4" x14ac:dyDescent="0.25">
      <c r="A393" s="14">
        <v>3.6</v>
      </c>
      <c r="B393" s="58" t="s">
        <v>984</v>
      </c>
      <c r="C393" s="1"/>
      <c r="D393" s="31"/>
    </row>
    <row r="394" spans="1:4" x14ac:dyDescent="0.25">
      <c r="A394" s="14"/>
      <c r="B394" s="2" t="s">
        <v>671</v>
      </c>
      <c r="C394" s="12">
        <v>3617</v>
      </c>
      <c r="D394" s="31"/>
    </row>
    <row r="395" spans="1:4" x14ac:dyDescent="0.25">
      <c r="A395" s="14"/>
      <c r="B395" s="2" t="s">
        <v>672</v>
      </c>
      <c r="C395" s="12"/>
      <c r="D395" s="31"/>
    </row>
    <row r="396" spans="1:4" x14ac:dyDescent="0.25">
      <c r="A396" s="14"/>
      <c r="B396" s="2" t="s">
        <v>673</v>
      </c>
      <c r="C396" s="12">
        <v>3618</v>
      </c>
      <c r="D396" s="31"/>
    </row>
    <row r="397" spans="1:4" x14ac:dyDescent="0.25">
      <c r="A397" s="14"/>
      <c r="B397" s="2" t="s">
        <v>674</v>
      </c>
      <c r="C397" s="12">
        <v>3619</v>
      </c>
      <c r="D397" s="31"/>
    </row>
    <row r="398" spans="1:4" x14ac:dyDescent="0.25">
      <c r="A398" s="14"/>
      <c r="B398" s="58" t="s">
        <v>675</v>
      </c>
      <c r="C398" s="12">
        <v>3620</v>
      </c>
      <c r="D398" s="31">
        <f>D396+D397</f>
        <v>0</v>
      </c>
    </row>
    <row r="399" spans="1:4" x14ac:dyDescent="0.25">
      <c r="A399" s="14"/>
      <c r="B399" s="58" t="s">
        <v>676</v>
      </c>
      <c r="C399" s="12"/>
      <c r="D399" s="31"/>
    </row>
    <row r="400" spans="1:4" x14ac:dyDescent="0.25">
      <c r="A400" s="14"/>
      <c r="B400" s="2" t="s">
        <v>677</v>
      </c>
      <c r="C400" s="12">
        <v>3621</v>
      </c>
      <c r="D400" s="31"/>
    </row>
    <row r="401" spans="1:4" x14ac:dyDescent="0.25">
      <c r="A401" s="14"/>
      <c r="B401" s="2" t="s">
        <v>678</v>
      </c>
      <c r="C401" s="12">
        <v>3622</v>
      </c>
      <c r="D401" s="31"/>
    </row>
    <row r="402" spans="1:4" x14ac:dyDescent="0.25">
      <c r="A402" s="14"/>
      <c r="B402" s="58" t="s">
        <v>679</v>
      </c>
      <c r="C402" s="1">
        <v>3625</v>
      </c>
      <c r="D402" s="35">
        <f>D400+D401</f>
        <v>0</v>
      </c>
    </row>
    <row r="403" spans="1:4" x14ac:dyDescent="0.25">
      <c r="A403" s="14"/>
      <c r="B403" s="58" t="s">
        <v>680</v>
      </c>
      <c r="C403" s="12">
        <v>3630</v>
      </c>
      <c r="D403" s="35">
        <f>D402+D398+D394</f>
        <v>0</v>
      </c>
    </row>
    <row r="404" spans="1:4" x14ac:dyDescent="0.25">
      <c r="A404" s="14">
        <v>3.7</v>
      </c>
      <c r="B404" s="58" t="s">
        <v>985</v>
      </c>
      <c r="C404" s="12"/>
      <c r="D404" s="31"/>
    </row>
    <row r="405" spans="1:4" x14ac:dyDescent="0.25">
      <c r="A405" s="14"/>
      <c r="B405" s="2" t="s">
        <v>681</v>
      </c>
      <c r="C405" s="12">
        <v>3631</v>
      </c>
      <c r="D405" s="31"/>
    </row>
    <row r="406" spans="1:4" x14ac:dyDescent="0.25">
      <c r="A406" s="14"/>
      <c r="B406" s="2" t="s">
        <v>682</v>
      </c>
      <c r="C406" s="12"/>
      <c r="D406" s="31"/>
    </row>
    <row r="407" spans="1:4" x14ac:dyDescent="0.25">
      <c r="A407" s="14"/>
      <c r="B407" s="2" t="s">
        <v>683</v>
      </c>
      <c r="C407" s="12">
        <v>3632</v>
      </c>
      <c r="D407" s="31"/>
    </row>
    <row r="408" spans="1:4" x14ac:dyDescent="0.25">
      <c r="A408" s="14"/>
      <c r="B408" s="2" t="s">
        <v>684</v>
      </c>
      <c r="C408" s="12">
        <v>3633</v>
      </c>
      <c r="D408" s="31"/>
    </row>
    <row r="409" spans="1:4" x14ac:dyDescent="0.25">
      <c r="A409" s="14"/>
      <c r="B409" s="58" t="s">
        <v>685</v>
      </c>
      <c r="C409" s="12">
        <v>3635</v>
      </c>
      <c r="D409" s="31">
        <f>D407+D408</f>
        <v>0</v>
      </c>
    </row>
    <row r="410" spans="1:4" x14ac:dyDescent="0.25">
      <c r="A410" s="14"/>
      <c r="B410" s="58" t="s">
        <v>686</v>
      </c>
      <c r="C410" s="1"/>
      <c r="D410" s="31"/>
    </row>
    <row r="411" spans="1:4" x14ac:dyDescent="0.25">
      <c r="A411" s="14"/>
      <c r="B411" s="2" t="s">
        <v>687</v>
      </c>
      <c r="C411" s="12">
        <v>3636</v>
      </c>
      <c r="D411" s="31"/>
    </row>
    <row r="412" spans="1:4" x14ac:dyDescent="0.25">
      <c r="A412" s="14"/>
      <c r="B412" s="2" t="s">
        <v>688</v>
      </c>
      <c r="C412" s="12">
        <v>3637</v>
      </c>
      <c r="D412" s="31"/>
    </row>
    <row r="413" spans="1:4" x14ac:dyDescent="0.25">
      <c r="A413" s="14"/>
      <c r="B413" s="58" t="s">
        <v>689</v>
      </c>
      <c r="C413" s="12">
        <v>3638</v>
      </c>
      <c r="D413" s="31">
        <f>D411+D412</f>
        <v>0</v>
      </c>
    </row>
    <row r="414" spans="1:4" x14ac:dyDescent="0.25">
      <c r="A414" s="14"/>
      <c r="B414" s="58" t="s">
        <v>690</v>
      </c>
      <c r="C414" s="1">
        <v>3640</v>
      </c>
      <c r="D414" s="35">
        <f>D405+D409+D413</f>
        <v>0</v>
      </c>
    </row>
    <row r="415" spans="1:4" x14ac:dyDescent="0.25">
      <c r="A415" s="10" t="s">
        <v>691</v>
      </c>
      <c r="B415" s="58" t="s">
        <v>692</v>
      </c>
      <c r="C415" s="1"/>
      <c r="D415" s="31"/>
    </row>
    <row r="416" spans="1:4" x14ac:dyDescent="0.25">
      <c r="A416" s="14">
        <v>4.0999999999999996</v>
      </c>
      <c r="B416" s="2" t="s">
        <v>986</v>
      </c>
      <c r="C416" s="12">
        <v>3455</v>
      </c>
      <c r="D416" s="31"/>
    </row>
    <row r="417" spans="1:4" x14ac:dyDescent="0.25">
      <c r="A417" s="14">
        <v>4.2</v>
      </c>
      <c r="B417" s="2" t="s">
        <v>987</v>
      </c>
      <c r="C417" s="12">
        <v>3456</v>
      </c>
      <c r="D417" s="31"/>
    </row>
    <row r="418" spans="1:4" x14ac:dyDescent="0.25">
      <c r="A418" s="10" t="s">
        <v>693</v>
      </c>
      <c r="B418" s="58" t="s">
        <v>694</v>
      </c>
      <c r="C418" s="1"/>
      <c r="D418" s="31"/>
    </row>
    <row r="419" spans="1:4" x14ac:dyDescent="0.25">
      <c r="A419" s="14">
        <v>5.0999999999999996</v>
      </c>
      <c r="B419" s="2" t="s">
        <v>988</v>
      </c>
      <c r="C419" s="12">
        <v>3460</v>
      </c>
      <c r="D419" s="31"/>
    </row>
    <row r="420" spans="1:4" x14ac:dyDescent="0.25">
      <c r="A420" s="14">
        <v>5.2</v>
      </c>
      <c r="B420" s="2" t="s">
        <v>989</v>
      </c>
      <c r="C420" s="12">
        <v>3461</v>
      </c>
      <c r="D420" s="31"/>
    </row>
    <row r="421" spans="1:4" x14ac:dyDescent="0.25">
      <c r="A421" s="10" t="s">
        <v>695</v>
      </c>
      <c r="B421" s="58"/>
      <c r="C421" s="1"/>
      <c r="D421" s="11"/>
    </row>
    <row r="422" spans="1:4" x14ac:dyDescent="0.25">
      <c r="A422" s="14"/>
      <c r="B422" s="58" t="s">
        <v>696</v>
      </c>
      <c r="C422" s="33"/>
      <c r="D422" s="11"/>
    </row>
    <row r="423" spans="1:4" x14ac:dyDescent="0.25">
      <c r="A423" s="14">
        <v>6.1</v>
      </c>
      <c r="B423" s="2" t="s">
        <v>990</v>
      </c>
      <c r="C423" s="12">
        <v>1625</v>
      </c>
      <c r="D423" s="13"/>
    </row>
    <row r="424" spans="1:4" x14ac:dyDescent="0.25">
      <c r="A424" s="14">
        <v>6.2</v>
      </c>
      <c r="B424" s="2" t="s">
        <v>991</v>
      </c>
      <c r="C424" s="12">
        <v>1621</v>
      </c>
      <c r="D424" s="13"/>
    </row>
    <row r="425" spans="1:4" x14ac:dyDescent="0.25">
      <c r="A425" s="14">
        <v>6.3</v>
      </c>
      <c r="B425" s="2" t="s">
        <v>992</v>
      </c>
      <c r="C425" s="12">
        <v>1622</v>
      </c>
      <c r="D425" s="13"/>
    </row>
    <row r="426" spans="1:4" x14ac:dyDescent="0.25">
      <c r="A426" s="14"/>
      <c r="B426" s="58" t="s">
        <v>697</v>
      </c>
      <c r="C426" s="12"/>
      <c r="D426" s="11"/>
    </row>
    <row r="427" spans="1:4" x14ac:dyDescent="0.25">
      <c r="A427" s="14">
        <v>6.4</v>
      </c>
      <c r="B427" s="2" t="s">
        <v>993</v>
      </c>
      <c r="C427" s="12">
        <v>1630</v>
      </c>
      <c r="D427" s="13"/>
    </row>
    <row r="428" spans="1:4" x14ac:dyDescent="0.25">
      <c r="A428" s="14">
        <v>6.5</v>
      </c>
      <c r="B428" s="2" t="s">
        <v>991</v>
      </c>
      <c r="C428" s="12">
        <v>1631</v>
      </c>
      <c r="D428" s="13"/>
    </row>
    <row r="429" spans="1:4" x14ac:dyDescent="0.25">
      <c r="A429" s="14">
        <v>6.6</v>
      </c>
      <c r="B429" s="2" t="s">
        <v>992</v>
      </c>
      <c r="C429" s="12">
        <v>1632</v>
      </c>
      <c r="D429" s="13"/>
    </row>
    <row r="430" spans="1:4" x14ac:dyDescent="0.25">
      <c r="A430" s="14"/>
      <c r="B430" s="58" t="s">
        <v>698</v>
      </c>
      <c r="C430" s="12"/>
      <c r="D430" s="11"/>
    </row>
    <row r="431" spans="1:4" x14ac:dyDescent="0.25">
      <c r="A431" s="14">
        <v>6.7</v>
      </c>
      <c r="B431" s="2" t="s">
        <v>998</v>
      </c>
      <c r="C431" s="12">
        <v>1635</v>
      </c>
      <c r="D431" s="13"/>
    </row>
    <row r="432" spans="1:4" x14ac:dyDescent="0.25">
      <c r="A432" s="14">
        <v>6.8</v>
      </c>
      <c r="B432" s="2" t="s">
        <v>991</v>
      </c>
      <c r="C432" s="12">
        <v>1636</v>
      </c>
      <c r="D432" s="13"/>
    </row>
    <row r="433" spans="1:4" x14ac:dyDescent="0.25">
      <c r="A433" s="14">
        <v>6.9</v>
      </c>
      <c r="B433" s="2" t="s">
        <v>699</v>
      </c>
      <c r="C433" s="12">
        <v>1637</v>
      </c>
      <c r="D433" s="13"/>
    </row>
    <row r="434" spans="1:4" x14ac:dyDescent="0.25">
      <c r="A434" s="10"/>
      <c r="B434" s="58" t="s">
        <v>700</v>
      </c>
      <c r="C434" s="1"/>
      <c r="D434" s="11"/>
    </row>
    <row r="435" spans="1:4" x14ac:dyDescent="0.25">
      <c r="A435" s="36" t="s">
        <v>994</v>
      </c>
      <c r="B435" s="2" t="s">
        <v>995</v>
      </c>
      <c r="C435" s="12">
        <v>1640</v>
      </c>
      <c r="D435" s="13"/>
    </row>
    <row r="436" spans="1:4" x14ac:dyDescent="0.25">
      <c r="A436" s="14">
        <v>6.11</v>
      </c>
      <c r="B436" s="2" t="s">
        <v>996</v>
      </c>
      <c r="C436" s="12">
        <v>1645</v>
      </c>
      <c r="D436" s="13"/>
    </row>
    <row r="437" spans="1:4" x14ac:dyDescent="0.25">
      <c r="A437" s="14">
        <v>6.12</v>
      </c>
      <c r="B437" s="2" t="s">
        <v>997</v>
      </c>
      <c r="C437" s="12">
        <v>1650</v>
      </c>
      <c r="D437" s="13"/>
    </row>
    <row r="438" spans="1:4" x14ac:dyDescent="0.25">
      <c r="A438" s="14" t="s">
        <v>701</v>
      </c>
      <c r="B438" s="2"/>
      <c r="C438" s="12"/>
      <c r="D438" s="13"/>
    </row>
    <row r="439" spans="1:4" x14ac:dyDescent="0.25">
      <c r="A439" s="14">
        <v>7.1</v>
      </c>
      <c r="B439" s="2" t="s">
        <v>999</v>
      </c>
      <c r="C439" s="12">
        <v>3603</v>
      </c>
      <c r="D439" s="13"/>
    </row>
    <row r="440" spans="1:4" x14ac:dyDescent="0.25">
      <c r="A440" s="14">
        <v>7.2</v>
      </c>
      <c r="B440" s="2" t="s">
        <v>1000</v>
      </c>
      <c r="C440" s="12">
        <v>3605</v>
      </c>
      <c r="D440" s="13"/>
    </row>
    <row r="441" spans="1:4" x14ac:dyDescent="0.25">
      <c r="A441" s="14">
        <v>7.3</v>
      </c>
      <c r="B441" s="2" t="s">
        <v>1001</v>
      </c>
      <c r="C441" s="12">
        <v>3607</v>
      </c>
      <c r="D441" s="13"/>
    </row>
    <row r="442" spans="1:4" x14ac:dyDescent="0.25">
      <c r="A442" s="14">
        <v>7.4</v>
      </c>
      <c r="B442" s="2" t="s">
        <v>1002</v>
      </c>
      <c r="C442" s="12">
        <v>3609</v>
      </c>
      <c r="D442" s="13"/>
    </row>
    <row r="443" spans="1:4" x14ac:dyDescent="0.25">
      <c r="A443" s="14">
        <v>7.5</v>
      </c>
      <c r="B443" s="2" t="s">
        <v>1003</v>
      </c>
      <c r="C443" s="12">
        <v>3611</v>
      </c>
      <c r="D443" s="13"/>
    </row>
    <row r="444" spans="1:4" x14ac:dyDescent="0.25">
      <c r="A444" s="14">
        <v>7.6</v>
      </c>
      <c r="B444" s="98" t="s">
        <v>1004</v>
      </c>
      <c r="C444" s="12">
        <v>3610</v>
      </c>
      <c r="D444" s="11">
        <f>SUM(D439:D443)</f>
        <v>0</v>
      </c>
    </row>
    <row r="445" spans="1:4" x14ac:dyDescent="0.25">
      <c r="A445" s="14">
        <v>7.7</v>
      </c>
      <c r="B445" s="2" t="s">
        <v>1005</v>
      </c>
      <c r="C445" s="12">
        <v>3613</v>
      </c>
    </row>
    <row r="446" spans="1:4" x14ac:dyDescent="0.25">
      <c r="A446" s="18" t="s">
        <v>702</v>
      </c>
      <c r="B446" s="58" t="s">
        <v>703</v>
      </c>
      <c r="C446" s="1"/>
      <c r="D446" s="11"/>
    </row>
    <row r="447" spans="1:4" x14ac:dyDescent="0.25">
      <c r="A447" s="18">
        <v>8.1</v>
      </c>
      <c r="B447" s="58" t="s">
        <v>1006</v>
      </c>
      <c r="C447" s="1"/>
      <c r="D447" s="11"/>
    </row>
    <row r="448" spans="1:4" x14ac:dyDescent="0.25">
      <c r="A448" s="34"/>
      <c r="B448" s="2" t="s">
        <v>704</v>
      </c>
      <c r="C448" s="37">
        <v>3701</v>
      </c>
      <c r="D448" s="13"/>
    </row>
    <row r="449" spans="1:4" x14ac:dyDescent="0.25">
      <c r="A449" s="34"/>
      <c r="B449" s="2" t="s">
        <v>705</v>
      </c>
      <c r="C449" s="37">
        <v>3702</v>
      </c>
      <c r="D449" s="13"/>
    </row>
    <row r="450" spans="1:4" x14ac:dyDescent="0.25">
      <c r="A450" s="34"/>
      <c r="B450" s="2" t="s">
        <v>706</v>
      </c>
      <c r="C450" s="37">
        <v>3703</v>
      </c>
      <c r="D450" s="13"/>
    </row>
    <row r="451" spans="1:4" x14ac:dyDescent="0.25">
      <c r="A451" s="34"/>
      <c r="B451" s="58" t="s">
        <v>842</v>
      </c>
      <c r="C451" s="37">
        <v>3614</v>
      </c>
      <c r="D451" s="13">
        <f>SUM(D448:D450)</f>
        <v>0</v>
      </c>
    </row>
    <row r="452" spans="1:4" x14ac:dyDescent="0.25">
      <c r="A452" s="34">
        <v>8.1999999999999993</v>
      </c>
      <c r="B452" s="58" t="s">
        <v>1007</v>
      </c>
      <c r="C452" s="37">
        <v>3704</v>
      </c>
      <c r="D452" s="13"/>
    </row>
    <row r="453" spans="1:4" x14ac:dyDescent="0.25">
      <c r="A453" s="18" t="s">
        <v>707</v>
      </c>
      <c r="B453" s="58" t="s">
        <v>953</v>
      </c>
      <c r="C453" s="1"/>
      <c r="D453" s="31"/>
    </row>
    <row r="454" spans="1:4" x14ac:dyDescent="0.25">
      <c r="A454" s="34">
        <v>9.1</v>
      </c>
      <c r="B454" s="2" t="s">
        <v>1008</v>
      </c>
      <c r="C454" s="12">
        <v>3575</v>
      </c>
      <c r="D454" s="31"/>
    </row>
    <row r="455" spans="1:4" x14ac:dyDescent="0.25">
      <c r="A455" s="34">
        <v>9.1999999999999993</v>
      </c>
      <c r="B455" s="2" t="s">
        <v>1009</v>
      </c>
      <c r="C455" s="12">
        <v>3571</v>
      </c>
      <c r="D455" s="31"/>
    </row>
    <row r="456" spans="1:4" x14ac:dyDescent="0.25">
      <c r="A456" s="34">
        <v>9.3000000000000007</v>
      </c>
      <c r="B456" s="2" t="s">
        <v>1010</v>
      </c>
      <c r="C456" s="12">
        <v>3573</v>
      </c>
      <c r="D456" s="31"/>
    </row>
    <row r="457" spans="1:4" x14ac:dyDescent="0.25">
      <c r="A457" s="14" t="s">
        <v>708</v>
      </c>
      <c r="B457" s="38" t="s">
        <v>709</v>
      </c>
      <c r="D457" s="13"/>
    </row>
    <row r="458" spans="1:4" x14ac:dyDescent="0.25">
      <c r="A458" s="34">
        <v>10.1</v>
      </c>
      <c r="B458" s="2" t="s">
        <v>1011</v>
      </c>
      <c r="C458" s="12">
        <v>1660</v>
      </c>
      <c r="D458" s="13"/>
    </row>
    <row r="459" spans="1:4" x14ac:dyDescent="0.25">
      <c r="A459" s="39" t="s">
        <v>710</v>
      </c>
      <c r="B459" s="58"/>
      <c r="C459" s="1"/>
      <c r="D459" s="11"/>
    </row>
    <row r="460" spans="1:4" x14ac:dyDescent="0.25">
      <c r="A460" s="34">
        <v>11.1</v>
      </c>
      <c r="B460" s="2" t="s">
        <v>1017</v>
      </c>
      <c r="C460" s="12">
        <v>1421</v>
      </c>
      <c r="D460" s="13"/>
    </row>
    <row r="461" spans="1:4" x14ac:dyDescent="0.25">
      <c r="A461" s="34">
        <v>11.2</v>
      </c>
      <c r="B461" s="2" t="s">
        <v>1016</v>
      </c>
      <c r="C461" s="12">
        <v>1422</v>
      </c>
      <c r="D461" s="13"/>
    </row>
    <row r="462" spans="1:4" x14ac:dyDescent="0.25">
      <c r="A462" s="34">
        <v>11.3</v>
      </c>
      <c r="B462" s="2" t="s">
        <v>1015</v>
      </c>
      <c r="C462" s="12">
        <v>1423</v>
      </c>
      <c r="D462" s="13"/>
    </row>
    <row r="463" spans="1:4" x14ac:dyDescent="0.25">
      <c r="A463" s="34">
        <v>11.4</v>
      </c>
      <c r="B463" s="2" t="s">
        <v>1014</v>
      </c>
      <c r="C463" s="12">
        <v>1429</v>
      </c>
      <c r="D463" s="13"/>
    </row>
    <row r="464" spans="1:4" x14ac:dyDescent="0.25">
      <c r="A464" s="34"/>
      <c r="B464" s="2" t="s">
        <v>711</v>
      </c>
      <c r="C464" s="12">
        <v>1430</v>
      </c>
      <c r="D464" s="13">
        <f>D462+D463</f>
        <v>0</v>
      </c>
    </row>
    <row r="465" spans="1:4" x14ac:dyDescent="0.25">
      <c r="A465" s="34">
        <v>11.5</v>
      </c>
      <c r="B465" s="2" t="s">
        <v>1013</v>
      </c>
      <c r="C465" s="12">
        <v>1413</v>
      </c>
      <c r="D465" s="13"/>
    </row>
    <row r="466" spans="1:4" x14ac:dyDescent="0.25">
      <c r="A466" s="34">
        <v>11.6</v>
      </c>
      <c r="B466" s="2" t="s">
        <v>1012</v>
      </c>
      <c r="C466" s="12">
        <v>1424</v>
      </c>
      <c r="D466" s="13"/>
    </row>
    <row r="467" spans="1:4" x14ac:dyDescent="0.25">
      <c r="A467" s="40" t="s">
        <v>712</v>
      </c>
      <c r="B467" s="40"/>
      <c r="C467" s="41"/>
      <c r="D467" s="42"/>
    </row>
    <row r="468" spans="1:4" ht="57" x14ac:dyDescent="0.25">
      <c r="A468" s="43" t="s">
        <v>713</v>
      </c>
      <c r="B468" s="44" t="s">
        <v>714</v>
      </c>
      <c r="C468" s="45" t="s">
        <v>293</v>
      </c>
      <c r="D468" s="46" t="s">
        <v>715</v>
      </c>
    </row>
    <row r="469" spans="1:4" x14ac:dyDescent="0.25">
      <c r="A469" s="47">
        <v>1</v>
      </c>
      <c r="B469" s="48" t="s">
        <v>716</v>
      </c>
      <c r="C469" s="49">
        <v>3711</v>
      </c>
      <c r="D469" s="11"/>
    </row>
    <row r="470" spans="1:4" x14ac:dyDescent="0.25">
      <c r="A470" s="47">
        <v>2</v>
      </c>
      <c r="B470" s="48" t="s">
        <v>717</v>
      </c>
      <c r="C470" s="49">
        <v>3712</v>
      </c>
      <c r="D470" s="11"/>
    </row>
    <row r="471" spans="1:4" x14ac:dyDescent="0.25">
      <c r="A471" s="47">
        <v>3</v>
      </c>
      <c r="B471" s="48" t="s">
        <v>718</v>
      </c>
      <c r="C471" s="49">
        <v>3713</v>
      </c>
      <c r="D471" s="11"/>
    </row>
    <row r="472" spans="1:4" x14ac:dyDescent="0.25">
      <c r="A472" s="47">
        <v>4</v>
      </c>
      <c r="B472" s="48" t="s">
        <v>719</v>
      </c>
      <c r="C472" s="49">
        <v>3714</v>
      </c>
      <c r="D472" s="11"/>
    </row>
    <row r="473" spans="1:4" x14ac:dyDescent="0.25">
      <c r="A473" s="47">
        <v>5</v>
      </c>
      <c r="B473" s="48" t="s">
        <v>720</v>
      </c>
      <c r="C473" s="49">
        <v>3715</v>
      </c>
      <c r="D473" s="11"/>
    </row>
    <row r="474" spans="1:4" x14ac:dyDescent="0.25">
      <c r="A474" s="47">
        <v>6</v>
      </c>
      <c r="B474" s="48" t="s">
        <v>721</v>
      </c>
      <c r="C474" s="49">
        <v>3716</v>
      </c>
      <c r="D474" s="11"/>
    </row>
    <row r="475" spans="1:4" x14ac:dyDescent="0.25">
      <c r="A475" s="47">
        <v>7</v>
      </c>
      <c r="B475" s="48" t="s">
        <v>722</v>
      </c>
      <c r="C475" s="49">
        <v>3717</v>
      </c>
      <c r="D475" s="11"/>
    </row>
    <row r="476" spans="1:4" x14ac:dyDescent="0.25">
      <c r="A476" s="47">
        <v>8</v>
      </c>
      <c r="B476" s="48" t="s">
        <v>723</v>
      </c>
      <c r="C476" s="49">
        <v>3718</v>
      </c>
      <c r="D476" s="11"/>
    </row>
    <row r="477" spans="1:4" x14ac:dyDescent="0.25">
      <c r="A477" s="47">
        <v>9</v>
      </c>
      <c r="B477" s="48" t="s">
        <v>724</v>
      </c>
      <c r="C477" s="49">
        <v>3719</v>
      </c>
      <c r="D477" s="11"/>
    </row>
    <row r="478" spans="1:4" x14ac:dyDescent="0.25">
      <c r="A478" s="47">
        <v>10</v>
      </c>
      <c r="B478" s="48" t="s">
        <v>725</v>
      </c>
      <c r="C478" s="49">
        <v>3720</v>
      </c>
      <c r="D478" s="11"/>
    </row>
    <row r="479" spans="1:4" x14ac:dyDescent="0.25">
      <c r="A479" s="47">
        <v>11</v>
      </c>
      <c r="B479" s="48" t="s">
        <v>726</v>
      </c>
      <c r="C479" s="49">
        <v>3721</v>
      </c>
      <c r="D479" s="11"/>
    </row>
    <row r="480" spans="1:4" x14ac:dyDescent="0.25">
      <c r="A480" s="10"/>
      <c r="B480" s="58" t="s">
        <v>843</v>
      </c>
      <c r="C480" s="37">
        <v>3722</v>
      </c>
      <c r="D480" s="11">
        <f>SUM(D469:D479)</f>
        <v>0</v>
      </c>
    </row>
    <row r="481" spans="1:6" x14ac:dyDescent="0.25">
      <c r="A481" s="10"/>
      <c r="B481" s="60" t="s">
        <v>844</v>
      </c>
      <c r="C481" s="61"/>
      <c r="D481" s="11"/>
    </row>
    <row r="482" spans="1:6" x14ac:dyDescent="0.25">
      <c r="A482" s="10" t="s">
        <v>727</v>
      </c>
      <c r="B482" s="58"/>
      <c r="C482" s="1"/>
      <c r="D482" s="11"/>
    </row>
    <row r="483" spans="1:6" x14ac:dyDescent="0.25">
      <c r="A483" s="18" t="s">
        <v>305</v>
      </c>
      <c r="B483" s="1" t="s">
        <v>728</v>
      </c>
      <c r="C483" s="1" t="s">
        <v>293</v>
      </c>
      <c r="D483" s="23" t="s">
        <v>729</v>
      </c>
    </row>
    <row r="484" spans="1:6" x14ac:dyDescent="0.25">
      <c r="A484" s="34">
        <v>13.1</v>
      </c>
      <c r="B484" s="2" t="s">
        <v>730</v>
      </c>
      <c r="C484" s="12">
        <v>1571</v>
      </c>
      <c r="D484" s="23"/>
    </row>
    <row r="485" spans="1:6" x14ac:dyDescent="0.25">
      <c r="A485" s="34">
        <v>13.2</v>
      </c>
      <c r="B485" s="2" t="s">
        <v>33</v>
      </c>
      <c r="C485" s="12">
        <v>1572</v>
      </c>
      <c r="D485" s="23"/>
    </row>
    <row r="486" spans="1:6" x14ac:dyDescent="0.25">
      <c r="A486" s="34">
        <v>13.3</v>
      </c>
      <c r="B486" s="2" t="s">
        <v>38</v>
      </c>
      <c r="C486" s="12">
        <v>1573</v>
      </c>
      <c r="D486" s="23"/>
    </row>
    <row r="487" spans="1:6" x14ac:dyDescent="0.25">
      <c r="A487" s="18"/>
      <c r="B487" s="58" t="s">
        <v>731</v>
      </c>
      <c r="C487" s="12">
        <v>1575</v>
      </c>
      <c r="D487" s="23">
        <f>SUM(D484:D486)</f>
        <v>0</v>
      </c>
    </row>
    <row r="488" spans="1:6" x14ac:dyDescent="0.25">
      <c r="A488" s="27"/>
      <c r="B488" s="28"/>
      <c r="C488" s="29"/>
      <c r="D488" s="30"/>
    </row>
    <row r="489" spans="1:6" ht="15" customHeight="1" x14ac:dyDescent="0.25">
      <c r="A489" s="119" t="s">
        <v>732</v>
      </c>
      <c r="B489" s="119"/>
      <c r="C489" s="119"/>
      <c r="D489" s="119"/>
      <c r="E489" s="28"/>
      <c r="F489" s="28"/>
    </row>
    <row r="490" spans="1:6" x14ac:dyDescent="0.25">
      <c r="A490" s="18" t="s">
        <v>305</v>
      </c>
      <c r="B490" s="1" t="s">
        <v>1022</v>
      </c>
      <c r="C490" s="1" t="s">
        <v>293</v>
      </c>
      <c r="D490" s="1" t="s">
        <v>733</v>
      </c>
      <c r="E490" s="29"/>
      <c r="F490" s="29"/>
    </row>
    <row r="491" spans="1:6" x14ac:dyDescent="0.25">
      <c r="A491" s="34">
        <v>14.1</v>
      </c>
      <c r="B491" s="2"/>
      <c r="C491" s="37">
        <v>3723</v>
      </c>
      <c r="D491" s="1"/>
      <c r="E491" s="101"/>
      <c r="F491" s="29"/>
    </row>
    <row r="492" spans="1:6" x14ac:dyDescent="0.25">
      <c r="A492" s="34">
        <v>14.2</v>
      </c>
      <c r="B492" s="2"/>
      <c r="C492" s="37">
        <v>3724</v>
      </c>
      <c r="D492" s="1"/>
      <c r="E492" s="101"/>
      <c r="F492" s="29"/>
    </row>
    <row r="493" spans="1:6" x14ac:dyDescent="0.25">
      <c r="A493" s="34">
        <v>14.3</v>
      </c>
      <c r="B493" s="2"/>
      <c r="C493" s="37">
        <v>3725</v>
      </c>
      <c r="D493" s="1"/>
      <c r="E493" s="101"/>
      <c r="F493" s="29"/>
    </row>
    <row r="494" spans="1:6" x14ac:dyDescent="0.25">
      <c r="A494" s="18"/>
      <c r="B494" s="58"/>
      <c r="C494" s="12"/>
      <c r="D494" s="1"/>
      <c r="E494" s="101"/>
      <c r="F494" s="29"/>
    </row>
    <row r="495" spans="1:6" x14ac:dyDescent="0.25">
      <c r="A495" s="27"/>
      <c r="B495" s="28"/>
      <c r="C495" s="29"/>
      <c r="D495" s="30"/>
    </row>
    <row r="496" spans="1:6" x14ac:dyDescent="0.25">
      <c r="A496" s="27"/>
      <c r="B496" s="28"/>
      <c r="C496" s="29"/>
      <c r="D496" s="30"/>
    </row>
    <row r="497" spans="1:4" x14ac:dyDescent="0.25">
      <c r="A497" s="27"/>
      <c r="B497" s="28"/>
      <c r="C497" s="29"/>
      <c r="D497" s="30"/>
    </row>
    <row r="498" spans="1:4" x14ac:dyDescent="0.25">
      <c r="A498" s="27"/>
      <c r="B498" s="28"/>
      <c r="C498" s="29"/>
      <c r="D498" s="30"/>
    </row>
    <row r="499" spans="1:4" x14ac:dyDescent="0.25">
      <c r="A499" s="27"/>
      <c r="B499" s="28"/>
      <c r="C499" s="29"/>
      <c r="D499" s="30"/>
    </row>
    <row r="500" spans="1:4" x14ac:dyDescent="0.25">
      <c r="A500" s="27"/>
      <c r="B500" s="28"/>
      <c r="C500" s="29"/>
      <c r="D500" s="30"/>
    </row>
    <row r="501" spans="1:4" x14ac:dyDescent="0.25">
      <c r="A501" s="27"/>
      <c r="B501" s="28"/>
      <c r="C501" s="29"/>
      <c r="D501" s="30"/>
    </row>
    <row r="502" spans="1:4" x14ac:dyDescent="0.25">
      <c r="A502" s="27"/>
      <c r="B502" s="28"/>
      <c r="C502" s="29"/>
      <c r="D502" s="30"/>
    </row>
    <row r="503" spans="1:4" x14ac:dyDescent="0.25">
      <c r="A503" s="27"/>
      <c r="B503" s="28"/>
      <c r="C503" s="29"/>
      <c r="D503" s="30"/>
    </row>
    <row r="504" spans="1:4" x14ac:dyDescent="0.25">
      <c r="A504" s="27"/>
      <c r="B504" s="28"/>
      <c r="C504" s="29"/>
      <c r="D504" s="30"/>
    </row>
    <row r="505" spans="1:4" x14ac:dyDescent="0.25">
      <c r="A505" s="27"/>
      <c r="B505" s="28"/>
      <c r="C505" s="29"/>
      <c r="D505" s="30"/>
    </row>
    <row r="506" spans="1:4" x14ac:dyDescent="0.25">
      <c r="A506" s="27"/>
      <c r="B506" s="28"/>
      <c r="C506" s="29"/>
      <c r="D506" s="30"/>
    </row>
    <row r="507" spans="1:4" x14ac:dyDescent="0.25">
      <c r="A507" s="27"/>
      <c r="B507" s="28"/>
      <c r="C507" s="29"/>
      <c r="D507" s="30"/>
    </row>
    <row r="508" spans="1:4" x14ac:dyDescent="0.25">
      <c r="A508" s="27"/>
      <c r="B508" s="28"/>
      <c r="C508" s="29"/>
      <c r="D508" s="30"/>
    </row>
    <row r="509" spans="1:4" x14ac:dyDescent="0.25">
      <c r="A509" s="27"/>
      <c r="B509" s="28"/>
      <c r="C509" s="29"/>
      <c r="D509" s="30"/>
    </row>
    <row r="510" spans="1:4" ht="15" customHeight="1" x14ac:dyDescent="0.25">
      <c r="A510" s="27"/>
      <c r="B510" s="28"/>
      <c r="C510" s="29"/>
      <c r="D510" s="30"/>
    </row>
    <row r="511" spans="1:4" x14ac:dyDescent="0.25">
      <c r="A511" s="27"/>
      <c r="B511" s="28"/>
      <c r="C511" s="29"/>
      <c r="D511" s="30"/>
    </row>
    <row r="512" spans="1:4" x14ac:dyDescent="0.25">
      <c r="A512" s="27"/>
      <c r="B512" s="28"/>
      <c r="C512" s="29"/>
      <c r="D512" s="30"/>
    </row>
    <row r="513" spans="1:4" ht="15" customHeight="1" x14ac:dyDescent="0.25">
      <c r="A513" s="27"/>
      <c r="B513" s="28"/>
      <c r="C513" s="29"/>
      <c r="D513" s="30"/>
    </row>
    <row r="514" spans="1:4" x14ac:dyDescent="0.25">
      <c r="A514" s="27"/>
      <c r="B514" s="28"/>
      <c r="C514" s="29"/>
      <c r="D514" s="30"/>
    </row>
    <row r="515" spans="1:4" x14ac:dyDescent="0.25">
      <c r="A515" s="27"/>
      <c r="B515" s="28"/>
      <c r="C515" s="29"/>
      <c r="D515" s="30"/>
    </row>
    <row r="516" spans="1:4" x14ac:dyDescent="0.25">
      <c r="A516" s="27"/>
      <c r="B516" s="28"/>
      <c r="C516" s="29"/>
      <c r="D516" s="30"/>
    </row>
    <row r="517" spans="1:4" x14ac:dyDescent="0.25">
      <c r="A517" s="27"/>
      <c r="B517" s="28"/>
      <c r="C517" s="29"/>
      <c r="D517" s="30"/>
    </row>
    <row r="518" spans="1:4" x14ac:dyDescent="0.25">
      <c r="A518" s="27"/>
      <c r="B518" s="28"/>
      <c r="C518" s="29"/>
      <c r="D518" s="30"/>
    </row>
    <row r="519" spans="1:4" x14ac:dyDescent="0.25">
      <c r="A519" s="27"/>
      <c r="B519" s="28"/>
      <c r="C519" s="29"/>
      <c r="D519" s="30"/>
    </row>
    <row r="520" spans="1:4" x14ac:dyDescent="0.25">
      <c r="A520" s="27"/>
      <c r="B520" s="28"/>
      <c r="C520" s="29"/>
      <c r="D520" s="30"/>
    </row>
    <row r="521" spans="1:4" x14ac:dyDescent="0.25">
      <c r="A521" s="27"/>
      <c r="B521" s="28"/>
      <c r="C521" s="29"/>
      <c r="D521" s="30"/>
    </row>
    <row r="522" spans="1:4" x14ac:dyDescent="0.25">
      <c r="A522" s="27"/>
      <c r="B522" s="28"/>
      <c r="C522" s="29"/>
      <c r="D522" s="30"/>
    </row>
    <row r="523" spans="1:4" x14ac:dyDescent="0.25">
      <c r="A523" s="27"/>
      <c r="B523" s="28"/>
      <c r="C523" s="29"/>
      <c r="D523" s="30"/>
    </row>
    <row r="524" spans="1:4" x14ac:dyDescent="0.25">
      <c r="A524" s="27"/>
      <c r="B524" s="28"/>
      <c r="C524" s="29"/>
      <c r="D524" s="30"/>
    </row>
    <row r="525" spans="1:4" x14ac:dyDescent="0.25">
      <c r="A525" s="27"/>
      <c r="B525" s="28"/>
      <c r="C525" s="29"/>
      <c r="D525" s="30"/>
    </row>
    <row r="526" spans="1:4" x14ac:dyDescent="0.25">
      <c r="A526" s="27"/>
      <c r="B526" s="28"/>
      <c r="C526" s="29"/>
      <c r="D526" s="30"/>
    </row>
    <row r="527" spans="1:4" x14ac:dyDescent="0.25">
      <c r="A527" s="27"/>
      <c r="B527" s="28"/>
      <c r="C527" s="29"/>
      <c r="D527" s="30"/>
    </row>
    <row r="528" spans="1:4" x14ac:dyDescent="0.25">
      <c r="A528" s="27"/>
      <c r="B528" s="28"/>
      <c r="C528" s="29"/>
      <c r="D528" s="30"/>
    </row>
    <row r="529" spans="1:4" x14ac:dyDescent="0.25">
      <c r="A529" s="27"/>
      <c r="B529" s="28"/>
      <c r="C529" s="29"/>
      <c r="D529" s="30"/>
    </row>
    <row r="530" spans="1:4" x14ac:dyDescent="0.25">
      <c r="A530" s="27"/>
      <c r="B530" s="28"/>
      <c r="C530" s="29"/>
      <c r="D530" s="30"/>
    </row>
    <row r="531" spans="1:4" x14ac:dyDescent="0.25">
      <c r="A531" s="27"/>
      <c r="B531" s="28"/>
      <c r="C531" s="29"/>
      <c r="D531" s="30"/>
    </row>
    <row r="532" spans="1:4" x14ac:dyDescent="0.25">
      <c r="A532" s="27"/>
      <c r="B532" s="28"/>
      <c r="C532" s="29"/>
      <c r="D532" s="30"/>
    </row>
    <row r="533" spans="1:4" x14ac:dyDescent="0.25">
      <c r="A533" s="27"/>
      <c r="B533" s="28"/>
      <c r="C533" s="29"/>
      <c r="D533" s="30"/>
    </row>
    <row r="534" spans="1:4" x14ac:dyDescent="0.25">
      <c r="A534" s="27"/>
      <c r="B534" s="28"/>
      <c r="C534" s="29"/>
      <c r="D534" s="30"/>
    </row>
    <row r="535" spans="1:4" x14ac:dyDescent="0.25">
      <c r="A535" s="27"/>
      <c r="B535" s="28"/>
      <c r="C535" s="29"/>
      <c r="D535" s="30"/>
    </row>
    <row r="536" spans="1:4" x14ac:dyDescent="0.25">
      <c r="A536" s="27"/>
      <c r="B536" s="28"/>
      <c r="C536" s="29"/>
      <c r="D536" s="30"/>
    </row>
    <row r="537" spans="1:4" x14ac:dyDescent="0.25">
      <c r="A537" s="27"/>
      <c r="B537" s="28"/>
      <c r="C537" s="29"/>
      <c r="D537" s="30"/>
    </row>
    <row r="538" spans="1:4" x14ac:dyDescent="0.25">
      <c r="A538" s="27"/>
      <c r="B538" s="28"/>
      <c r="C538" s="29"/>
      <c r="D538" s="30"/>
    </row>
    <row r="539" spans="1:4" x14ac:dyDescent="0.25">
      <c r="A539" s="27"/>
      <c r="B539" s="28"/>
      <c r="C539" s="29"/>
      <c r="D539" s="30"/>
    </row>
    <row r="540" spans="1:4" x14ac:dyDescent="0.25">
      <c r="A540" s="27"/>
      <c r="B540" s="28"/>
      <c r="C540" s="29"/>
      <c r="D540" s="30"/>
    </row>
    <row r="541" spans="1:4" x14ac:dyDescent="0.25">
      <c r="A541" s="27"/>
      <c r="B541" s="28"/>
      <c r="C541" s="29"/>
      <c r="D541" s="30"/>
    </row>
    <row r="542" spans="1:4" x14ac:dyDescent="0.25">
      <c r="A542" s="27"/>
      <c r="B542" s="28"/>
      <c r="C542" s="29"/>
      <c r="D542" s="30"/>
    </row>
    <row r="544" spans="1:4" x14ac:dyDescent="0.25">
      <c r="A544" s="6"/>
      <c r="B544" s="6"/>
      <c r="C544" s="6"/>
      <c r="D544" s="6"/>
    </row>
    <row r="545" spans="1:4" x14ac:dyDescent="0.25">
      <c r="A545" s="6"/>
      <c r="B545" s="6"/>
      <c r="C545" s="6"/>
      <c r="D545" s="6"/>
    </row>
    <row r="546" spans="1:4" x14ac:dyDescent="0.25">
      <c r="A546" s="6"/>
      <c r="B546" s="6"/>
      <c r="C546" s="6"/>
      <c r="D546" s="6"/>
    </row>
    <row r="547" spans="1:4" x14ac:dyDescent="0.25">
      <c r="A547" s="6"/>
      <c r="B547" s="6"/>
      <c r="C547" s="6"/>
      <c r="D547" s="6"/>
    </row>
    <row r="548" spans="1:4" x14ac:dyDescent="0.25">
      <c r="A548" s="6"/>
      <c r="B548" s="6"/>
      <c r="C548" s="6"/>
      <c r="D548" s="6"/>
    </row>
    <row r="549" spans="1:4" x14ac:dyDescent="0.25">
      <c r="A549" s="6"/>
      <c r="B549" s="6"/>
      <c r="C549" s="6"/>
      <c r="D549" s="6"/>
    </row>
    <row r="550" spans="1:4" x14ac:dyDescent="0.25">
      <c r="A550" s="6"/>
      <c r="B550" s="6"/>
      <c r="C550" s="6"/>
      <c r="D550" s="6"/>
    </row>
    <row r="551" spans="1:4" x14ac:dyDescent="0.25">
      <c r="A551" s="6"/>
      <c r="B551" s="6"/>
      <c r="C551" s="6"/>
      <c r="D551" s="6"/>
    </row>
    <row r="552" spans="1:4" x14ac:dyDescent="0.25">
      <c r="A552" s="6"/>
      <c r="B552" s="6"/>
      <c r="C552" s="6"/>
      <c r="D552" s="6"/>
    </row>
    <row r="553" spans="1:4" x14ac:dyDescent="0.25">
      <c r="A553" s="6"/>
      <c r="B553" s="6"/>
      <c r="C553" s="6"/>
      <c r="D553" s="6"/>
    </row>
    <row r="554" spans="1:4" x14ac:dyDescent="0.25">
      <c r="A554" s="6"/>
      <c r="B554" s="6"/>
      <c r="C554" s="6"/>
      <c r="D554" s="6"/>
    </row>
    <row r="555" spans="1:4" x14ac:dyDescent="0.25">
      <c r="A555" s="6"/>
      <c r="B555" s="6"/>
      <c r="C555" s="6"/>
      <c r="D555" s="6"/>
    </row>
    <row r="556" spans="1:4" x14ac:dyDescent="0.25">
      <c r="A556" s="6"/>
      <c r="B556" s="6"/>
      <c r="C556" s="6"/>
      <c r="D556" s="6"/>
    </row>
    <row r="557" spans="1:4" x14ac:dyDescent="0.25">
      <c r="A557" s="6"/>
      <c r="B557" s="6"/>
      <c r="C557" s="6"/>
      <c r="D557" s="6"/>
    </row>
    <row r="558" spans="1:4" x14ac:dyDescent="0.25">
      <c r="A558" s="6"/>
      <c r="B558" s="6"/>
      <c r="C558" s="6"/>
      <c r="D558" s="6"/>
    </row>
    <row r="559" spans="1:4" x14ac:dyDescent="0.25">
      <c r="A559" s="6"/>
      <c r="B559" s="6"/>
      <c r="C559" s="6"/>
      <c r="D559" s="6"/>
    </row>
    <row r="560" spans="1:4" x14ac:dyDescent="0.25">
      <c r="A560" s="6"/>
      <c r="B560" s="6"/>
      <c r="C560" s="6"/>
      <c r="D560" s="6"/>
    </row>
    <row r="561" spans="1:4" x14ac:dyDescent="0.25">
      <c r="A561" s="6"/>
      <c r="B561" s="6"/>
      <c r="C561" s="6"/>
      <c r="D561" s="6"/>
    </row>
    <row r="562" spans="1:4" x14ac:dyDescent="0.25">
      <c r="A562" s="6"/>
      <c r="B562" s="6"/>
      <c r="C562" s="6"/>
      <c r="D562" s="6"/>
    </row>
    <row r="563" spans="1:4" x14ac:dyDescent="0.25">
      <c r="A563" s="6"/>
      <c r="B563" s="6"/>
      <c r="C563" s="6"/>
      <c r="D563" s="6"/>
    </row>
    <row r="564" spans="1:4" x14ac:dyDescent="0.25">
      <c r="A564" s="6"/>
      <c r="B564" s="6"/>
      <c r="C564" s="6"/>
      <c r="D564" s="6"/>
    </row>
    <row r="565" spans="1:4" x14ac:dyDescent="0.25">
      <c r="A565" s="6"/>
      <c r="B565" s="6"/>
      <c r="C565" s="6"/>
      <c r="D565" s="6"/>
    </row>
    <row r="566" spans="1:4" x14ac:dyDescent="0.25">
      <c r="A566" s="6"/>
      <c r="B566" s="6"/>
      <c r="C566" s="6"/>
      <c r="D566" s="6"/>
    </row>
  </sheetData>
  <mergeCells count="7">
    <mergeCell ref="A489:D489"/>
    <mergeCell ref="A161:D161"/>
    <mergeCell ref="A1:E1"/>
    <mergeCell ref="A2:E2"/>
    <mergeCell ref="A53:E53"/>
    <mergeCell ref="A54:E54"/>
    <mergeCell ref="A160:D160"/>
  </mergeCells>
  <pageMargins left="0.7" right="0.7" top="0.75" bottom="0.75" header="0.3" footer="0.3"/>
  <pageSetup scale="65" orientation="portrait" r:id="rId1"/>
  <rowBreaks count="8" manualBreakCount="8">
    <brk id="52" max="4" man="1"/>
    <brk id="97" max="4" man="1"/>
    <brk id="159" max="4" man="1"/>
    <brk id="222" max="4" man="1"/>
    <brk id="290" max="4" man="1"/>
    <brk id="358" max="4" man="1"/>
    <brk id="426" max="4" man="1"/>
    <brk id="494" max="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abSelected="1" view="pageBreakPreview" topLeftCell="A97" zoomScaleNormal="100" zoomScaleSheetLayoutView="100" workbookViewId="0">
      <selection activeCell="A3" sqref="A3:F132"/>
    </sheetView>
  </sheetViews>
  <sheetFormatPr defaultRowHeight="15" x14ac:dyDescent="0.25"/>
  <cols>
    <col min="1" max="1" width="9.140625" style="7"/>
    <col min="2" max="2" width="69.42578125" style="6" customWidth="1"/>
    <col min="3" max="3" width="18.7109375" style="6" customWidth="1"/>
    <col min="4" max="4" width="13.85546875" style="6" customWidth="1"/>
    <col min="5" max="16384" width="9.140625" style="6"/>
  </cols>
  <sheetData>
    <row r="1" spans="1:5" ht="19.5" x14ac:dyDescent="0.25">
      <c r="A1" s="109" t="s">
        <v>854</v>
      </c>
      <c r="B1" s="109"/>
      <c r="C1" s="109"/>
      <c r="D1" s="109"/>
      <c r="E1" s="109"/>
    </row>
    <row r="2" spans="1:5" ht="19.5" x14ac:dyDescent="0.25">
      <c r="A2" s="109" t="s">
        <v>908</v>
      </c>
      <c r="B2" s="109"/>
      <c r="C2" s="109"/>
      <c r="D2" s="109"/>
      <c r="E2" s="109"/>
    </row>
    <row r="3" spans="1:5" x14ac:dyDescent="0.25">
      <c r="B3" s="107" t="s">
        <v>734</v>
      </c>
    </row>
    <row r="4" spans="1:5" x14ac:dyDescent="0.25">
      <c r="B4" s="107" t="s">
        <v>735</v>
      </c>
    </row>
    <row r="5" spans="1:5" x14ac:dyDescent="0.25">
      <c r="A5" s="15" t="s">
        <v>736</v>
      </c>
      <c r="B5" s="50" t="s">
        <v>737</v>
      </c>
    </row>
    <row r="6" spans="1:5" x14ac:dyDescent="0.25">
      <c r="A6" s="51"/>
    </row>
    <row r="7" spans="1:5" x14ac:dyDescent="0.25">
      <c r="A7" s="14">
        <v>1.1000000000000001</v>
      </c>
      <c r="B7" s="2" t="s">
        <v>738</v>
      </c>
      <c r="C7" s="2" t="s">
        <v>739</v>
      </c>
    </row>
    <row r="8" spans="1:5" x14ac:dyDescent="0.25">
      <c r="A8" s="14">
        <v>1.2</v>
      </c>
      <c r="B8" s="2" t="s">
        <v>740</v>
      </c>
      <c r="C8" s="5"/>
    </row>
    <row r="9" spans="1:5" ht="30" x14ac:dyDescent="0.25">
      <c r="A9" s="14">
        <v>1.3</v>
      </c>
      <c r="B9" s="2" t="s">
        <v>741</v>
      </c>
      <c r="C9" s="2" t="s">
        <v>742</v>
      </c>
    </row>
    <row r="10" spans="1:5" ht="30" x14ac:dyDescent="0.25">
      <c r="A10" s="14">
        <v>1.4</v>
      </c>
      <c r="B10" s="2" t="s">
        <v>743</v>
      </c>
      <c r="C10" s="2" t="s">
        <v>744</v>
      </c>
    </row>
    <row r="11" spans="1:5" x14ac:dyDescent="0.25">
      <c r="A11" s="14">
        <v>1.5</v>
      </c>
      <c r="B11" s="2" t="s">
        <v>745</v>
      </c>
      <c r="C11" s="5"/>
    </row>
    <row r="12" spans="1:5" x14ac:dyDescent="0.25">
      <c r="A12" s="14">
        <v>1.6</v>
      </c>
      <c r="B12" s="2" t="s">
        <v>973</v>
      </c>
      <c r="C12" s="2" t="s">
        <v>746</v>
      </c>
    </row>
    <row r="13" spans="1:5" s="104" customFormat="1" ht="15.75" x14ac:dyDescent="0.25">
      <c r="A13" s="102"/>
      <c r="B13" s="105" t="s">
        <v>747</v>
      </c>
      <c r="C13" s="103"/>
    </row>
    <row r="14" spans="1:5" x14ac:dyDescent="0.25">
      <c r="A14" s="14">
        <v>1.7</v>
      </c>
      <c r="B14" s="52" t="s">
        <v>748</v>
      </c>
      <c r="C14" s="2"/>
    </row>
    <row r="15" spans="1:5" x14ac:dyDescent="0.25">
      <c r="A15" s="14">
        <v>1.8</v>
      </c>
      <c r="B15" s="52" t="s">
        <v>749</v>
      </c>
      <c r="C15" s="2"/>
    </row>
    <row r="16" spans="1:5" x14ac:dyDescent="0.25">
      <c r="A16" s="10" t="s">
        <v>750</v>
      </c>
      <c r="B16" s="98"/>
      <c r="C16" s="98"/>
    </row>
    <row r="17" spans="1:3" x14ac:dyDescent="0.25">
      <c r="A17" s="14">
        <v>2.1</v>
      </c>
      <c r="B17" s="2" t="s">
        <v>1037</v>
      </c>
      <c r="C17" s="2"/>
    </row>
    <row r="18" spans="1:3" x14ac:dyDescent="0.25">
      <c r="A18" s="14">
        <v>2.2000000000000002</v>
      </c>
      <c r="B18" s="2" t="s">
        <v>1038</v>
      </c>
      <c r="C18" s="2"/>
    </row>
    <row r="19" spans="1:3" x14ac:dyDescent="0.25">
      <c r="A19" s="14">
        <v>2.2999999999999998</v>
      </c>
      <c r="B19" s="2" t="s">
        <v>1039</v>
      </c>
      <c r="C19" s="2"/>
    </row>
    <row r="20" spans="1:3" x14ac:dyDescent="0.25">
      <c r="A20" s="14">
        <v>2.4</v>
      </c>
      <c r="B20" s="2" t="s">
        <v>1040</v>
      </c>
      <c r="C20" s="2"/>
    </row>
    <row r="21" spans="1:3" x14ac:dyDescent="0.25">
      <c r="A21" s="14"/>
      <c r="B21" s="12" t="s">
        <v>1041</v>
      </c>
      <c r="C21" s="2"/>
    </row>
    <row r="22" spans="1:3" x14ac:dyDescent="0.25">
      <c r="A22" s="14"/>
      <c r="B22" s="12" t="s">
        <v>1042</v>
      </c>
      <c r="C22" s="2"/>
    </row>
    <row r="23" spans="1:3" x14ac:dyDescent="0.25">
      <c r="A23" s="14"/>
      <c r="B23" s="12" t="s">
        <v>1043</v>
      </c>
      <c r="C23" s="2"/>
    </row>
    <row r="24" spans="1:3" ht="30" x14ac:dyDescent="0.25">
      <c r="A24" s="10" t="s">
        <v>751</v>
      </c>
      <c r="B24" s="2" t="s">
        <v>752</v>
      </c>
      <c r="C24" s="2"/>
    </row>
    <row r="25" spans="1:3" x14ac:dyDescent="0.25">
      <c r="A25" s="14">
        <v>3.2</v>
      </c>
      <c r="B25" s="2" t="s">
        <v>753</v>
      </c>
      <c r="C25" s="2"/>
    </row>
    <row r="26" spans="1:3" x14ac:dyDescent="0.25">
      <c r="A26" s="10" t="s">
        <v>754</v>
      </c>
      <c r="B26" s="98"/>
      <c r="C26" s="98"/>
    </row>
    <row r="27" spans="1:3" x14ac:dyDescent="0.25">
      <c r="A27" s="14">
        <v>4.0999999999999996</v>
      </c>
      <c r="B27" s="2" t="s">
        <v>755</v>
      </c>
      <c r="C27" s="2"/>
    </row>
    <row r="28" spans="1:3" x14ac:dyDescent="0.25">
      <c r="A28" s="14"/>
      <c r="B28" s="2" t="s">
        <v>756</v>
      </c>
      <c r="C28" s="2"/>
    </row>
    <row r="29" spans="1:3" x14ac:dyDescent="0.25">
      <c r="A29" s="14"/>
      <c r="B29" s="2" t="s">
        <v>757</v>
      </c>
      <c r="C29" s="2"/>
    </row>
    <row r="30" spans="1:3" x14ac:dyDescent="0.25">
      <c r="A30" s="14"/>
      <c r="B30" s="2" t="s">
        <v>758</v>
      </c>
      <c r="C30" s="2"/>
    </row>
    <row r="31" spans="1:3" x14ac:dyDescent="0.25">
      <c r="A31" s="14"/>
      <c r="B31" s="2" t="s">
        <v>974</v>
      </c>
      <c r="C31" s="2"/>
    </row>
    <row r="32" spans="1:3" x14ac:dyDescent="0.25">
      <c r="A32" s="14"/>
      <c r="B32" s="2" t="s">
        <v>975</v>
      </c>
      <c r="C32" s="2"/>
    </row>
    <row r="33" spans="1:3" x14ac:dyDescent="0.25">
      <c r="A33" s="14"/>
      <c r="B33" s="2" t="s">
        <v>976</v>
      </c>
      <c r="C33" s="12"/>
    </row>
    <row r="34" spans="1:3" x14ac:dyDescent="0.25">
      <c r="A34" s="14"/>
      <c r="B34" s="2" t="s">
        <v>977</v>
      </c>
      <c r="C34" s="12"/>
    </row>
    <row r="35" spans="1:3" x14ac:dyDescent="0.25">
      <c r="A35" s="14"/>
      <c r="B35" s="2" t="s">
        <v>978</v>
      </c>
      <c r="C35" s="12"/>
    </row>
    <row r="36" spans="1:3" x14ac:dyDescent="0.25">
      <c r="A36" s="14"/>
      <c r="B36" s="12" t="s">
        <v>167</v>
      </c>
      <c r="C36" s="12"/>
    </row>
    <row r="37" spans="1:3" x14ac:dyDescent="0.25">
      <c r="A37" s="14"/>
      <c r="B37" s="2" t="s">
        <v>979</v>
      </c>
      <c r="C37" s="2"/>
    </row>
    <row r="38" spans="1:3" x14ac:dyDescent="0.25">
      <c r="A38" s="14"/>
      <c r="B38" s="2" t="s">
        <v>980</v>
      </c>
      <c r="C38" s="12"/>
    </row>
    <row r="39" spans="1:3" x14ac:dyDescent="0.25">
      <c r="A39" s="14"/>
      <c r="B39" s="2" t="s">
        <v>981</v>
      </c>
      <c r="C39" s="12"/>
    </row>
    <row r="40" spans="1:3" x14ac:dyDescent="0.25">
      <c r="A40" s="14"/>
      <c r="B40" s="2" t="s">
        <v>982</v>
      </c>
      <c r="C40" s="12"/>
    </row>
    <row r="41" spans="1:3" x14ac:dyDescent="0.25">
      <c r="A41" s="14"/>
      <c r="B41" s="2" t="s">
        <v>1026</v>
      </c>
      <c r="C41" s="12"/>
    </row>
    <row r="42" spans="1:3" x14ac:dyDescent="0.25">
      <c r="A42" s="14"/>
      <c r="B42" s="2" t="s">
        <v>1027</v>
      </c>
      <c r="C42" s="12"/>
    </row>
    <row r="43" spans="1:3" x14ac:dyDescent="0.25">
      <c r="A43" s="14"/>
      <c r="B43" s="2" t="s">
        <v>1028</v>
      </c>
      <c r="C43" s="12"/>
    </row>
    <row r="44" spans="1:3" x14ac:dyDescent="0.25">
      <c r="A44" s="14"/>
      <c r="B44" s="2" t="s">
        <v>1029</v>
      </c>
      <c r="C44" s="12"/>
    </row>
    <row r="45" spans="1:3" x14ac:dyDescent="0.25">
      <c r="A45" s="14"/>
      <c r="B45" s="2" t="s">
        <v>1030</v>
      </c>
      <c r="C45" s="12"/>
    </row>
    <row r="46" spans="1:3" x14ac:dyDescent="0.25">
      <c r="A46" s="14"/>
      <c r="C46" s="2"/>
    </row>
    <row r="47" spans="1:3" x14ac:dyDescent="0.25">
      <c r="A47" s="14"/>
      <c r="B47" s="12" t="s">
        <v>167</v>
      </c>
      <c r="C47" s="2"/>
    </row>
    <row r="48" spans="1:3" x14ac:dyDescent="0.25">
      <c r="A48" s="14">
        <v>4.2</v>
      </c>
      <c r="B48" s="98" t="s">
        <v>759</v>
      </c>
      <c r="C48" s="98"/>
    </row>
    <row r="49" spans="1:3" x14ac:dyDescent="0.25">
      <c r="A49" s="14"/>
      <c r="B49" s="2" t="s">
        <v>760</v>
      </c>
      <c r="C49" s="2"/>
    </row>
    <row r="50" spans="1:3" x14ac:dyDescent="0.25">
      <c r="A50" s="14"/>
      <c r="B50" s="2" t="s">
        <v>761</v>
      </c>
      <c r="C50" s="2"/>
    </row>
    <row r="51" spans="1:3" x14ac:dyDescent="0.25">
      <c r="A51" s="14"/>
      <c r="B51" s="2" t="s">
        <v>762</v>
      </c>
      <c r="C51" s="2"/>
    </row>
    <row r="52" spans="1:3" x14ac:dyDescent="0.25">
      <c r="A52" s="14"/>
      <c r="B52" s="2" t="s">
        <v>763</v>
      </c>
      <c r="C52" s="2"/>
    </row>
    <row r="53" spans="1:3" ht="30" x14ac:dyDescent="0.25">
      <c r="A53" s="14"/>
      <c r="B53" s="2" t="s">
        <v>764</v>
      </c>
      <c r="C53" s="2"/>
    </row>
    <row r="54" spans="1:3" x14ac:dyDescent="0.25">
      <c r="A54" s="14"/>
      <c r="B54" s="2" t="s">
        <v>765</v>
      </c>
      <c r="C54" s="12"/>
    </row>
    <row r="55" spans="1:3" x14ac:dyDescent="0.25">
      <c r="A55" s="14"/>
      <c r="B55" s="2" t="s">
        <v>766</v>
      </c>
      <c r="C55" s="2"/>
    </row>
    <row r="56" spans="1:3" ht="30" x14ac:dyDescent="0.25">
      <c r="A56" s="14"/>
      <c r="B56" s="3" t="s">
        <v>767</v>
      </c>
      <c r="C56" s="12"/>
    </row>
    <row r="57" spans="1:3" x14ac:dyDescent="0.25">
      <c r="A57" s="14"/>
      <c r="B57" s="2" t="s">
        <v>768</v>
      </c>
      <c r="C57" s="12"/>
    </row>
    <row r="58" spans="1:3" x14ac:dyDescent="0.25">
      <c r="A58" s="14"/>
      <c r="B58" s="2" t="s">
        <v>769</v>
      </c>
      <c r="C58" s="12"/>
    </row>
    <row r="59" spans="1:3" x14ac:dyDescent="0.25">
      <c r="A59" s="14"/>
      <c r="B59" s="2" t="s">
        <v>770</v>
      </c>
      <c r="C59" s="12"/>
    </row>
    <row r="60" spans="1:3" x14ac:dyDescent="0.25">
      <c r="A60" s="14"/>
      <c r="B60" s="3" t="s">
        <v>771</v>
      </c>
      <c r="C60" s="2"/>
    </row>
    <row r="61" spans="1:3" x14ac:dyDescent="0.25">
      <c r="A61" s="10" t="s">
        <v>772</v>
      </c>
      <c r="B61" s="98"/>
      <c r="C61" s="98"/>
    </row>
    <row r="62" spans="1:3" x14ac:dyDescent="0.25">
      <c r="A62" s="14" t="s">
        <v>693</v>
      </c>
      <c r="B62" s="2" t="s">
        <v>983</v>
      </c>
      <c r="C62" s="2"/>
    </row>
    <row r="63" spans="1:3" x14ac:dyDescent="0.25">
      <c r="A63" s="14"/>
      <c r="B63" s="2" t="s">
        <v>773</v>
      </c>
      <c r="C63" s="2"/>
    </row>
    <row r="64" spans="1:3" x14ac:dyDescent="0.25">
      <c r="A64" s="14"/>
      <c r="B64" s="2" t="s">
        <v>774</v>
      </c>
      <c r="C64" s="2"/>
    </row>
    <row r="65" spans="1:6" x14ac:dyDescent="0.25">
      <c r="A65" s="14"/>
      <c r="B65" s="2" t="s">
        <v>775</v>
      </c>
      <c r="C65" s="2"/>
    </row>
    <row r="66" spans="1:6" x14ac:dyDescent="0.25">
      <c r="A66" s="14"/>
      <c r="B66" s="2" t="s">
        <v>776</v>
      </c>
      <c r="C66" s="2"/>
    </row>
    <row r="67" spans="1:6" x14ac:dyDescent="0.25">
      <c r="A67" s="14"/>
      <c r="B67" s="2" t="s">
        <v>777</v>
      </c>
      <c r="C67" s="2"/>
    </row>
    <row r="68" spans="1:6" x14ac:dyDescent="0.25">
      <c r="A68" s="14"/>
      <c r="B68" s="2" t="s">
        <v>778</v>
      </c>
      <c r="C68" s="2"/>
    </row>
    <row r="69" spans="1:6" x14ac:dyDescent="0.25">
      <c r="A69" s="14"/>
      <c r="B69" s="2" t="s">
        <v>779</v>
      </c>
      <c r="C69" s="2"/>
    </row>
    <row r="70" spans="1:6" x14ac:dyDescent="0.25">
      <c r="A70" s="14"/>
      <c r="B70" s="2" t="s">
        <v>780</v>
      </c>
      <c r="C70" s="2"/>
    </row>
    <row r="71" spans="1:6" x14ac:dyDescent="0.25">
      <c r="A71" s="14"/>
      <c r="B71" s="2" t="s">
        <v>781</v>
      </c>
      <c r="C71" s="2"/>
    </row>
    <row r="72" spans="1:6" x14ac:dyDescent="0.25">
      <c r="A72" s="14"/>
      <c r="B72" s="2" t="s">
        <v>782</v>
      </c>
      <c r="C72" s="2"/>
    </row>
    <row r="73" spans="1:6" x14ac:dyDescent="0.25">
      <c r="A73" s="14"/>
      <c r="B73" s="2" t="s">
        <v>783</v>
      </c>
      <c r="C73" s="2"/>
    </row>
    <row r="74" spans="1:6" x14ac:dyDescent="0.25">
      <c r="A74" s="14"/>
      <c r="B74" s="2" t="s">
        <v>784</v>
      </c>
      <c r="C74" s="2"/>
    </row>
    <row r="75" spans="1:6" x14ac:dyDescent="0.25">
      <c r="A75" s="51"/>
    </row>
    <row r="76" spans="1:6" x14ac:dyDescent="0.25">
      <c r="A76" s="15" t="s">
        <v>785</v>
      </c>
    </row>
    <row r="77" spans="1:6" x14ac:dyDescent="0.25">
      <c r="A77" s="15"/>
    </row>
    <row r="78" spans="1:6" x14ac:dyDescent="0.25">
      <c r="A78" s="10" t="s">
        <v>305</v>
      </c>
      <c r="B78" s="98" t="s">
        <v>292</v>
      </c>
      <c r="C78" s="98" t="s">
        <v>786</v>
      </c>
      <c r="D78" s="98" t="s">
        <v>846</v>
      </c>
      <c r="E78" s="98" t="s">
        <v>847</v>
      </c>
      <c r="F78" s="98" t="s">
        <v>787</v>
      </c>
    </row>
    <row r="79" spans="1:6" x14ac:dyDescent="0.25">
      <c r="A79" s="14" t="s">
        <v>788</v>
      </c>
      <c r="B79" s="2" t="s">
        <v>789</v>
      </c>
      <c r="C79" s="2"/>
      <c r="D79" s="2"/>
      <c r="E79" s="2"/>
      <c r="F79" s="2"/>
    </row>
    <row r="80" spans="1:6" x14ac:dyDescent="0.25">
      <c r="A80" s="14" t="s">
        <v>790</v>
      </c>
      <c r="B80" s="2" t="s">
        <v>791</v>
      </c>
      <c r="C80" s="2"/>
      <c r="D80" s="2"/>
      <c r="E80" s="2"/>
      <c r="F80" s="2"/>
    </row>
    <row r="81" spans="1:6" x14ac:dyDescent="0.25">
      <c r="A81" s="14" t="s">
        <v>792</v>
      </c>
      <c r="B81" s="2" t="s">
        <v>793</v>
      </c>
      <c r="C81" s="2"/>
      <c r="D81" s="2"/>
      <c r="E81" s="2"/>
      <c r="F81" s="2"/>
    </row>
    <row r="82" spans="1:6" ht="30" x14ac:dyDescent="0.25">
      <c r="A82" s="14" t="s">
        <v>794</v>
      </c>
      <c r="B82" s="2" t="s">
        <v>1044</v>
      </c>
      <c r="C82" s="2"/>
      <c r="D82" s="2"/>
      <c r="E82" s="2"/>
      <c r="F82" s="2"/>
    </row>
    <row r="83" spans="1:6" x14ac:dyDescent="0.25">
      <c r="A83" s="14" t="s">
        <v>796</v>
      </c>
      <c r="B83" s="2" t="s">
        <v>795</v>
      </c>
      <c r="C83" s="2"/>
      <c r="D83" s="2"/>
      <c r="E83" s="2"/>
      <c r="F83" s="2"/>
    </row>
    <row r="84" spans="1:6" x14ac:dyDescent="0.25">
      <c r="A84" s="14"/>
      <c r="B84" s="12" t="s">
        <v>1045</v>
      </c>
      <c r="C84" s="2"/>
      <c r="D84" s="2"/>
      <c r="E84" s="2"/>
      <c r="F84" s="2"/>
    </row>
    <row r="85" spans="1:6" x14ac:dyDescent="0.25">
      <c r="A85" s="14"/>
      <c r="B85" s="12" t="s">
        <v>1046</v>
      </c>
      <c r="C85" s="2"/>
      <c r="D85" s="2"/>
      <c r="E85" s="2"/>
      <c r="F85" s="2"/>
    </row>
    <row r="86" spans="1:6" x14ac:dyDescent="0.25">
      <c r="A86" s="14"/>
      <c r="B86" s="12" t="s">
        <v>1047</v>
      </c>
      <c r="C86" s="2"/>
      <c r="D86" s="2"/>
      <c r="E86" s="2"/>
      <c r="F86" s="2"/>
    </row>
    <row r="87" spans="1:6" x14ac:dyDescent="0.25">
      <c r="A87" s="14" t="s">
        <v>798</v>
      </c>
      <c r="B87" s="2" t="s">
        <v>797</v>
      </c>
      <c r="C87" s="2"/>
      <c r="D87" s="2"/>
      <c r="E87" s="2"/>
      <c r="F87" s="2"/>
    </row>
    <row r="88" spans="1:6" x14ac:dyDescent="0.25">
      <c r="A88" s="14"/>
      <c r="B88" s="12" t="s">
        <v>1045</v>
      </c>
      <c r="C88" s="2"/>
      <c r="D88" s="2"/>
      <c r="E88" s="2"/>
      <c r="F88" s="2"/>
    </row>
    <row r="89" spans="1:6" x14ac:dyDescent="0.25">
      <c r="A89" s="14"/>
      <c r="B89" s="12" t="s">
        <v>1046</v>
      </c>
      <c r="C89" s="2"/>
      <c r="D89" s="2"/>
      <c r="E89" s="2"/>
      <c r="F89" s="2"/>
    </row>
    <row r="90" spans="1:6" x14ac:dyDescent="0.25">
      <c r="A90" s="14"/>
      <c r="B90" s="12" t="s">
        <v>1047</v>
      </c>
      <c r="C90" s="2"/>
      <c r="D90" s="2"/>
      <c r="E90" s="2"/>
      <c r="F90" s="2"/>
    </row>
    <row r="91" spans="1:6" x14ac:dyDescent="0.25">
      <c r="A91" s="14" t="s">
        <v>800</v>
      </c>
      <c r="B91" s="2" t="s">
        <v>799</v>
      </c>
      <c r="C91" s="2"/>
      <c r="D91" s="2"/>
      <c r="E91" s="2"/>
      <c r="F91" s="2"/>
    </row>
    <row r="92" spans="1:6" x14ac:dyDescent="0.25">
      <c r="A92" s="14"/>
      <c r="B92" s="12" t="s">
        <v>1045</v>
      </c>
      <c r="C92" s="2"/>
      <c r="D92" s="2"/>
      <c r="E92" s="2"/>
      <c r="F92" s="2"/>
    </row>
    <row r="93" spans="1:6" x14ac:dyDescent="0.25">
      <c r="A93" s="14"/>
      <c r="B93" s="12" t="s">
        <v>1046</v>
      </c>
      <c r="C93" s="2"/>
      <c r="D93" s="2"/>
      <c r="E93" s="2"/>
      <c r="F93" s="2"/>
    </row>
    <row r="94" spans="1:6" x14ac:dyDescent="0.25">
      <c r="A94" s="14"/>
      <c r="B94" s="12" t="s">
        <v>1047</v>
      </c>
      <c r="C94" s="2"/>
      <c r="D94" s="2"/>
      <c r="E94" s="2"/>
      <c r="F94" s="2"/>
    </row>
    <row r="95" spans="1:6" x14ac:dyDescent="0.25">
      <c r="A95" s="14" t="s">
        <v>1048</v>
      </c>
      <c r="B95" s="2" t="s">
        <v>801</v>
      </c>
      <c r="C95" s="2"/>
      <c r="D95" s="2"/>
      <c r="E95" s="2"/>
      <c r="F95" s="2"/>
    </row>
    <row r="96" spans="1:6" x14ac:dyDescent="0.25">
      <c r="A96" s="14"/>
      <c r="B96" s="12" t="s">
        <v>1045</v>
      </c>
      <c r="C96" s="2"/>
      <c r="D96" s="2"/>
      <c r="E96" s="2"/>
      <c r="F96" s="2"/>
    </row>
    <row r="97" spans="1:6" x14ac:dyDescent="0.25">
      <c r="A97" s="14"/>
      <c r="B97" s="12" t="s">
        <v>1046</v>
      </c>
      <c r="C97" s="2"/>
      <c r="D97" s="2"/>
      <c r="E97" s="2"/>
      <c r="F97" s="2"/>
    </row>
    <row r="98" spans="1:6" x14ac:dyDescent="0.25">
      <c r="A98" s="14"/>
      <c r="B98" s="12" t="s">
        <v>1047</v>
      </c>
      <c r="C98" s="2"/>
      <c r="D98" s="2"/>
      <c r="E98" s="2"/>
      <c r="F98" s="2"/>
    </row>
    <row r="99" spans="1:6" x14ac:dyDescent="0.25">
      <c r="A99" s="10">
        <v>5.3</v>
      </c>
      <c r="B99" s="98" t="s">
        <v>802</v>
      </c>
      <c r="C99" s="2"/>
      <c r="D99" s="2"/>
      <c r="E99" s="2"/>
      <c r="F99" s="2"/>
    </row>
    <row r="100" spans="1:6" x14ac:dyDescent="0.25">
      <c r="A100" s="14"/>
      <c r="B100" s="53" t="s">
        <v>1049</v>
      </c>
      <c r="C100" s="2"/>
      <c r="D100" s="2"/>
      <c r="E100" s="2"/>
      <c r="F100" s="2"/>
    </row>
    <row r="101" spans="1:6" x14ac:dyDescent="0.25">
      <c r="A101" s="14"/>
      <c r="B101" s="53" t="s">
        <v>1050</v>
      </c>
      <c r="C101" s="2"/>
      <c r="D101" s="2"/>
      <c r="E101" s="2"/>
      <c r="F101" s="2"/>
    </row>
    <row r="102" spans="1:6" x14ac:dyDescent="0.25">
      <c r="A102" s="14"/>
      <c r="B102" s="53" t="s">
        <v>1051</v>
      </c>
      <c r="C102" s="2"/>
      <c r="D102" s="2"/>
      <c r="E102" s="2"/>
      <c r="F102" s="2"/>
    </row>
    <row r="103" spans="1:6" x14ac:dyDescent="0.25">
      <c r="A103" s="54" t="s">
        <v>803</v>
      </c>
      <c r="B103" s="28"/>
      <c r="C103" s="55"/>
    </row>
    <row r="104" spans="1:6" x14ac:dyDescent="0.25">
      <c r="A104" s="10" t="s">
        <v>804</v>
      </c>
      <c r="B104" s="98" t="s">
        <v>391</v>
      </c>
      <c r="C104" s="98" t="s">
        <v>845</v>
      </c>
    </row>
    <row r="105" spans="1:6" x14ac:dyDescent="0.25">
      <c r="A105" s="10">
        <v>6.1</v>
      </c>
      <c r="B105" s="98" t="s">
        <v>805</v>
      </c>
      <c r="C105" s="98"/>
    </row>
    <row r="106" spans="1:6" x14ac:dyDescent="0.25">
      <c r="A106" s="14"/>
      <c r="B106" s="2" t="s">
        <v>806</v>
      </c>
      <c r="C106" s="2"/>
    </row>
    <row r="107" spans="1:6" x14ac:dyDescent="0.25">
      <c r="A107" s="14"/>
      <c r="B107" s="2" t="s">
        <v>807</v>
      </c>
      <c r="C107" s="2"/>
    </row>
    <row r="108" spans="1:6" x14ac:dyDescent="0.25">
      <c r="A108" s="14"/>
      <c r="B108" s="2" t="s">
        <v>808</v>
      </c>
      <c r="C108" s="2"/>
    </row>
    <row r="109" spans="1:6" x14ac:dyDescent="0.25">
      <c r="A109" s="14"/>
      <c r="B109" s="2" t="s">
        <v>809</v>
      </c>
      <c r="C109" s="2"/>
    </row>
    <row r="110" spans="1:6" x14ac:dyDescent="0.25">
      <c r="A110" s="14"/>
      <c r="B110" s="2" t="s">
        <v>810</v>
      </c>
      <c r="C110" s="2"/>
    </row>
    <row r="111" spans="1:6" x14ac:dyDescent="0.25">
      <c r="A111" s="14"/>
      <c r="B111" s="2" t="s">
        <v>811</v>
      </c>
      <c r="C111" s="62"/>
      <c r="D111" s="65"/>
      <c r="E111" s="65"/>
      <c r="F111" s="65"/>
    </row>
    <row r="112" spans="1:6" x14ac:dyDescent="0.25">
      <c r="A112" s="10">
        <v>6.2</v>
      </c>
      <c r="B112" s="98" t="s">
        <v>812</v>
      </c>
      <c r="C112" s="62"/>
      <c r="D112" s="65"/>
      <c r="E112" s="65"/>
      <c r="F112" s="65"/>
    </row>
    <row r="113" spans="1:6" x14ac:dyDescent="0.25">
      <c r="A113" s="14"/>
      <c r="B113" s="2" t="s">
        <v>813</v>
      </c>
      <c r="C113" s="62"/>
      <c r="D113" s="65"/>
      <c r="E113" s="65"/>
      <c r="F113" s="65"/>
    </row>
    <row r="114" spans="1:6" x14ac:dyDescent="0.25">
      <c r="A114" s="14"/>
      <c r="B114" s="2" t="s">
        <v>814</v>
      </c>
      <c r="C114" s="62"/>
      <c r="D114" s="65"/>
      <c r="E114" s="65"/>
      <c r="F114" s="65"/>
    </row>
    <row r="115" spans="1:6" x14ac:dyDescent="0.25">
      <c r="A115" s="10">
        <v>6.3</v>
      </c>
      <c r="B115" s="98" t="s">
        <v>815</v>
      </c>
      <c r="C115" s="63"/>
      <c r="D115" s="65"/>
      <c r="E115" s="65"/>
      <c r="F115" s="65"/>
    </row>
    <row r="116" spans="1:6" x14ac:dyDescent="0.25">
      <c r="A116" s="10"/>
      <c r="B116" s="56" t="s">
        <v>816</v>
      </c>
      <c r="C116" s="63"/>
      <c r="D116" s="65"/>
      <c r="E116" s="65"/>
      <c r="F116" s="65"/>
    </row>
    <row r="117" spans="1:6" x14ac:dyDescent="0.25">
      <c r="A117" s="10"/>
      <c r="B117" s="56" t="s">
        <v>817</v>
      </c>
      <c r="C117" s="64"/>
      <c r="D117" s="65"/>
      <c r="E117" s="65"/>
      <c r="F117" s="65"/>
    </row>
    <row r="118" spans="1:6" x14ac:dyDescent="0.25">
      <c r="A118" s="10">
        <v>6.4</v>
      </c>
      <c r="B118" s="98" t="s">
        <v>818</v>
      </c>
      <c r="C118" s="63"/>
      <c r="D118" s="65"/>
      <c r="E118" s="65"/>
      <c r="F118" s="65"/>
    </row>
    <row r="119" spans="1:6" x14ac:dyDescent="0.25">
      <c r="A119" s="10"/>
      <c r="B119" s="56" t="s">
        <v>819</v>
      </c>
      <c r="C119" s="63"/>
      <c r="D119" s="65"/>
      <c r="E119" s="65"/>
      <c r="F119" s="65"/>
    </row>
    <row r="120" spans="1:6" x14ac:dyDescent="0.25">
      <c r="A120" s="10"/>
      <c r="B120" s="56" t="s">
        <v>820</v>
      </c>
      <c r="C120" s="63"/>
      <c r="D120" s="65"/>
      <c r="E120" s="65"/>
      <c r="F120" s="65"/>
    </row>
    <row r="121" spans="1:6" x14ac:dyDescent="0.25">
      <c r="A121" s="10"/>
      <c r="B121" s="56" t="s">
        <v>821</v>
      </c>
      <c r="C121" s="63"/>
      <c r="D121" s="65"/>
      <c r="E121" s="65"/>
      <c r="F121" s="65"/>
    </row>
    <row r="122" spans="1:6" x14ac:dyDescent="0.25">
      <c r="A122" s="10"/>
      <c r="B122" s="56" t="s">
        <v>822</v>
      </c>
      <c r="C122" s="63"/>
      <c r="D122" s="65"/>
      <c r="E122" s="65"/>
      <c r="F122" s="65"/>
    </row>
    <row r="123" spans="1:6" x14ac:dyDescent="0.25">
      <c r="A123" s="10"/>
      <c r="B123" s="56" t="s">
        <v>823</v>
      </c>
      <c r="C123" s="63"/>
      <c r="D123" s="65"/>
      <c r="E123" s="65"/>
      <c r="F123" s="65"/>
    </row>
    <row r="124" spans="1:6" x14ac:dyDescent="0.25">
      <c r="A124" s="10"/>
      <c r="B124" s="56" t="s">
        <v>824</v>
      </c>
      <c r="C124" s="63"/>
      <c r="D124" s="65"/>
      <c r="E124" s="65"/>
      <c r="F124" s="65"/>
    </row>
    <row r="125" spans="1:6" x14ac:dyDescent="0.25">
      <c r="A125" s="10"/>
      <c r="B125" s="56" t="s">
        <v>825</v>
      </c>
      <c r="C125" s="63"/>
      <c r="D125" s="65"/>
      <c r="E125" s="65"/>
      <c r="F125" s="65"/>
    </row>
    <row r="126" spans="1:6" x14ac:dyDescent="0.25">
      <c r="A126" s="10"/>
      <c r="B126" s="56" t="s">
        <v>826</v>
      </c>
      <c r="C126" s="64"/>
      <c r="D126" s="65"/>
      <c r="E126" s="65"/>
      <c r="F126" s="65"/>
    </row>
    <row r="127" spans="1:6" x14ac:dyDescent="0.25">
      <c r="A127" s="10"/>
      <c r="B127" s="98"/>
      <c r="C127" s="64"/>
      <c r="D127" s="65"/>
      <c r="E127" s="65"/>
      <c r="F127" s="65"/>
    </row>
    <row r="128" spans="1:6" x14ac:dyDescent="0.25">
      <c r="A128" s="14">
        <v>6.5</v>
      </c>
      <c r="B128" s="2" t="s">
        <v>827</v>
      </c>
      <c r="C128" s="62"/>
      <c r="D128" s="65"/>
      <c r="E128" s="65"/>
      <c r="F128" s="65"/>
    </row>
    <row r="129" spans="1:6" x14ac:dyDescent="0.25">
      <c r="A129" s="51"/>
      <c r="D129" s="65"/>
      <c r="E129" s="65"/>
      <c r="F129" s="65"/>
    </row>
    <row r="130" spans="1:6" x14ac:dyDescent="0.25">
      <c r="A130" s="51" t="s">
        <v>828</v>
      </c>
      <c r="D130" s="65"/>
      <c r="E130" s="65"/>
      <c r="F130" s="65"/>
    </row>
    <row r="131" spans="1:6" x14ac:dyDescent="0.25">
      <c r="A131" s="51" t="s">
        <v>829</v>
      </c>
      <c r="D131" s="65"/>
      <c r="E131" s="65"/>
      <c r="F131" s="65"/>
    </row>
    <row r="132" spans="1:6" x14ac:dyDescent="0.25">
      <c r="A132" s="51" t="s">
        <v>830</v>
      </c>
      <c r="D132" s="65"/>
      <c r="E132" s="65"/>
      <c r="F132" s="65"/>
    </row>
  </sheetData>
  <mergeCells count="2">
    <mergeCell ref="A1:E1"/>
    <mergeCell ref="A2:E2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Profile</vt:lpstr>
      <vt:lpstr>Part I &amp; II</vt:lpstr>
      <vt:lpstr>Part III to VI</vt:lpstr>
      <vt:lpstr>Part VII</vt:lpstr>
      <vt:lpstr>'Part III to VI'!Print_Area</vt:lpstr>
      <vt:lpstr>'Part I &amp; II'!Print_Titles</vt:lpstr>
      <vt:lpstr>'Part III to VI'!Print_Titles</vt:lpstr>
      <vt:lpstr>'Part VII'!Print_Titles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2018-08-09T07:24:54Z</dcterms:modified>
</cp:coreProperties>
</file>