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866C2D11-8470-48D0-8B15-9C07ACA38DA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rofile" sheetId="10" state="hidden" r:id="rId1"/>
    <sheet name="Cover" sheetId="18" r:id="rId2"/>
    <sheet name="Consolidated" sheetId="1" r:id="rId3"/>
    <sheet name="PART III MOU information  " sheetId="17" r:id="rId4"/>
  </sheets>
  <definedNames>
    <definedName name="_xlnm._FilterDatabase" localSheetId="2" hidden="1">Consolidated!$A$3:$D$307</definedName>
    <definedName name="_xlnm.Print_Area" localSheetId="2">Consolidated!$A$1:$D$373</definedName>
    <definedName name="_xlnm.Print_Area" localSheetId="0">Profile!$A$1:$C$46</definedName>
    <definedName name="_xlnm.Print_Titles" localSheetId="2">Consolidated!$1:$3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8" i="1"/>
  <c r="D47" i="1"/>
  <c r="D51" i="1"/>
  <c r="D63" i="1"/>
  <c r="D82" i="1"/>
  <c r="D99" i="1"/>
  <c r="D105" i="1"/>
  <c r="D107" i="1" s="1"/>
  <c r="D111" i="1"/>
  <c r="D130" i="1"/>
  <c r="D146" i="1"/>
  <c r="D148" i="1" s="1"/>
  <c r="D152" i="1"/>
  <c r="D161" i="1"/>
  <c r="D168" i="1"/>
  <c r="D178" i="1"/>
  <c r="D184" i="1" s="1"/>
  <c r="D190" i="1"/>
  <c r="D200" i="1"/>
  <c r="D210" i="1"/>
  <c r="D218" i="1"/>
  <c r="D219" i="1"/>
  <c r="D230" i="1"/>
  <c r="D240" i="1" s="1"/>
  <c r="D245" i="1"/>
  <c r="D258" i="1"/>
  <c r="D266" i="1"/>
  <c r="D275" i="1"/>
  <c r="D279" i="1"/>
  <c r="D283" i="1"/>
  <c r="D293" i="1"/>
  <c r="D302" i="1"/>
  <c r="D315" i="1"/>
  <c r="D317" i="1"/>
  <c r="D319" i="1" s="1"/>
  <c r="D333" i="1"/>
  <c r="D351" i="1"/>
  <c r="D360" i="1"/>
  <c r="D362" i="1"/>
  <c r="D366" i="1"/>
  <c r="A63" i="17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D29" i="1" l="1"/>
  <c r="D169" i="1"/>
  <c r="D52" i="1"/>
  <c r="D54" i="1" s="1"/>
  <c r="D55" i="1" s="1"/>
  <c r="D334" i="1"/>
  <c r="D337" i="1" s="1"/>
  <c r="D339" i="1" s="1"/>
  <c r="D352" i="1" s="1"/>
  <c r="D354" i="1" s="1"/>
  <c r="D356" i="1" s="1"/>
  <c r="D363" i="1" s="1"/>
  <c r="D367" i="1" s="1"/>
  <c r="D267" i="1"/>
  <c r="D304" i="1" s="1"/>
  <c r="D191" i="1"/>
  <c r="D194" i="1" s="1"/>
  <c r="D246" i="1" s="1"/>
  <c r="D306" i="1" s="1"/>
  <c r="D112" i="1"/>
  <c r="D170" i="1" s="1"/>
</calcChain>
</file>

<file path=xl/sharedStrings.xml><?xml version="1.0" encoding="utf-8"?>
<sst xmlns="http://schemas.openxmlformats.org/spreadsheetml/2006/main" count="927" uniqueCount="827">
  <si>
    <t>Sl. No.</t>
  </si>
  <si>
    <t>Items</t>
  </si>
  <si>
    <t>Item Code</t>
  </si>
  <si>
    <t>I.</t>
  </si>
  <si>
    <t>EQUITY AND LIABILITIES:</t>
  </si>
  <si>
    <t>SHAREHOLDERS FUNDS</t>
  </si>
  <si>
    <t>(a)</t>
  </si>
  <si>
    <t>Share Capital</t>
  </si>
  <si>
    <t>AUTHORISED CAPITAL</t>
  </si>
  <si>
    <t>PAID-UP CAPITAL:</t>
  </si>
  <si>
    <t>EQUITY SHARES</t>
  </si>
  <si>
    <t>Central Government</t>
  </si>
  <si>
    <t>State Government</t>
  </si>
  <si>
    <t>Holding Company (Including Ultimate Holding Co.)</t>
  </si>
  <si>
    <t>Foreign Parties (Inclu. GDRs/FFI)</t>
  </si>
  <si>
    <t>FIIs/Mutual Funds/Banks</t>
  </si>
  <si>
    <t>Employees</t>
  </si>
  <si>
    <t>Others (Domestic)</t>
  </si>
  <si>
    <t>Total Equity Shares (1001to1007)</t>
  </si>
  <si>
    <t>PREFERENCE SHARES</t>
  </si>
  <si>
    <t>Holding Company (Inclu. Ultimate Holding Co.)</t>
  </si>
  <si>
    <t>Total Preference Shares (1331 to1337)</t>
  </si>
  <si>
    <t>Total Paid up Capital (1008+1340)</t>
  </si>
  <si>
    <t>(b)</t>
  </si>
  <si>
    <t xml:space="preserve">Reserves &amp; Surplus </t>
  </si>
  <si>
    <t>Capital Reserve</t>
  </si>
  <si>
    <t xml:space="preserve">Capital Redemption Reserve </t>
  </si>
  <si>
    <t>Debentures Redemption Reserve</t>
  </si>
  <si>
    <t>Revaluation Reserve</t>
  </si>
  <si>
    <t>Share Options Outstanding Account</t>
  </si>
  <si>
    <t>General reserve</t>
  </si>
  <si>
    <t>Other Reserves</t>
  </si>
  <si>
    <t>Reserves created from write-back of  depreciation &amp; amalgamation</t>
  </si>
  <si>
    <t>Other Funds</t>
  </si>
  <si>
    <t>Surplus (CREDIT/DEBIT)</t>
  </si>
  <si>
    <t>Dividend declared on Preference Shares (C1)</t>
  </si>
  <si>
    <t>Dividend Declared on Equity Shares (C2)</t>
  </si>
  <si>
    <t>Total Dividend Declared (C3) = (C1+C2)</t>
  </si>
  <si>
    <t>Dividend Tax :</t>
  </si>
  <si>
    <t>Total Dividend Tax (C6)=(C4+C5)</t>
  </si>
  <si>
    <t>Retained Profit (C7 ) = (B-C3-C6)</t>
  </si>
  <si>
    <t>Transferred to Reserves (C8)</t>
  </si>
  <si>
    <t>(c)</t>
  </si>
  <si>
    <t xml:space="preserve">Money received against Share warrants </t>
  </si>
  <si>
    <t>Money received against Share warrants</t>
  </si>
  <si>
    <t>Share Application Money Pending Allotments</t>
  </si>
  <si>
    <t>Holding Company</t>
  </si>
  <si>
    <t>Others</t>
  </si>
  <si>
    <t>Total Share Appli. Money Pending Allotment (1011 to 1014)</t>
  </si>
  <si>
    <t>Non-Current Liabilities</t>
  </si>
  <si>
    <t>Long Term Borrowings (Secured) from</t>
  </si>
  <si>
    <t>Bonds/Debentures</t>
  </si>
  <si>
    <t>Term Loans</t>
  </si>
  <si>
    <t>* From Banks</t>
  </si>
  <si>
    <t>* From other parties</t>
  </si>
  <si>
    <t xml:space="preserve">   Deposits</t>
  </si>
  <si>
    <t>Loan and advances from related parties</t>
  </si>
  <si>
    <t>(i) Holding Co. (incl. ultimate Holding Co.)</t>
  </si>
  <si>
    <t xml:space="preserve">(ii) Subsidiary </t>
  </si>
  <si>
    <t>(iii) Joint Venture</t>
  </si>
  <si>
    <t>(iv) Associates</t>
  </si>
  <si>
    <t>Foreign parties (including Term Loans, Bonds/Debentures, Deposits etc.)</t>
  </si>
  <si>
    <t>Total long term borrowings (Secured) (1101 to 1109+1009+1111+1044+1114)</t>
  </si>
  <si>
    <t xml:space="preserve">Long term borrowings (Unsecured) from </t>
  </si>
  <si>
    <t>Deposits</t>
  </si>
  <si>
    <t>Loans and advances from related parties</t>
  </si>
  <si>
    <t>(iii) Joint Ventures</t>
  </si>
  <si>
    <t xml:space="preserve">Foreign parties (including Term Loans, Bonds, Debentures, Deposits etc.) </t>
  </si>
  <si>
    <t>Deferred Tax Liability (Net)</t>
  </si>
  <si>
    <t>Other Long Term Liabilities</t>
  </si>
  <si>
    <t>Trade Payable</t>
  </si>
  <si>
    <t>Total Other Long Term Liabilities (1083+1086)</t>
  </si>
  <si>
    <t>(d)</t>
  </si>
  <si>
    <t>Long Term Provisions</t>
  </si>
  <si>
    <t>Provisions for Employees Benefits</t>
  </si>
  <si>
    <t>Total Long Term Provisions (1117+1118)</t>
  </si>
  <si>
    <t>Current Liabilities</t>
  </si>
  <si>
    <t xml:space="preserve">Short term Borrowings (Secured) from </t>
  </si>
  <si>
    <t>Loans payable on demand</t>
  </si>
  <si>
    <t>* From Banks (including overdraft)</t>
  </si>
  <si>
    <t>Loans and Advances from</t>
  </si>
  <si>
    <t>(iii)  Joint Ventures</t>
  </si>
  <si>
    <t>Foreign Parties including Loans repayable on demand, Deposits etc.</t>
  </si>
  <si>
    <t>Total short term borrowings (Secured) (1042 + 1043 + 1091 to 1098 + 1116 +1121)</t>
  </si>
  <si>
    <t>Short Term Borrowings(Unsecured) from:</t>
  </si>
  <si>
    <t>Loans Payable on Demand</t>
  </si>
  <si>
    <t>Loans and advances from</t>
  </si>
  <si>
    <t>(ii) Subsidiary</t>
  </si>
  <si>
    <t>Total Short Term Borrowings (Unsecured) (1052 to 1059 +1081 + 1082+1087+1088)</t>
  </si>
  <si>
    <t xml:space="preserve">(c) </t>
  </si>
  <si>
    <t>Other Current Liabilities</t>
  </si>
  <si>
    <t>(i)</t>
  </si>
  <si>
    <t>Current Maturities of long term Debt.</t>
  </si>
  <si>
    <t>(ii)</t>
  </si>
  <si>
    <t>Interest accrued but not due on borrowings</t>
  </si>
  <si>
    <t>(iii)</t>
  </si>
  <si>
    <t xml:space="preserve">Interest accrued and due on borrowings </t>
  </si>
  <si>
    <t>(iv)</t>
  </si>
  <si>
    <t>Income received in advance</t>
  </si>
  <si>
    <t>(v)</t>
  </si>
  <si>
    <t>Unpaid Dividend</t>
  </si>
  <si>
    <t>(vi)</t>
  </si>
  <si>
    <t xml:space="preserve">Share application money due for refund inclu. interest accrued thereon </t>
  </si>
  <si>
    <t>(vii)</t>
  </si>
  <si>
    <t>Statutory dues</t>
  </si>
  <si>
    <t>Short Term Provisions</t>
  </si>
  <si>
    <t>Provision for employees benefits</t>
  </si>
  <si>
    <t>Proposed Dividend</t>
  </si>
  <si>
    <t>Provision for tax on Proposed Dividend</t>
  </si>
  <si>
    <t xml:space="preserve">Total Short Term Provisions(1371to1374) </t>
  </si>
  <si>
    <t>Grand Total (Equity and Liabilities) (1010+1030+1035+1020+1025+1265)</t>
  </si>
  <si>
    <t>II</t>
  </si>
  <si>
    <t>ASSETS:</t>
  </si>
  <si>
    <t>NON CURRENT ASSETS</t>
  </si>
  <si>
    <t xml:space="preserve">(a) </t>
  </si>
  <si>
    <t>Land</t>
  </si>
  <si>
    <t>Freehold</t>
  </si>
  <si>
    <t>Leasehold</t>
  </si>
  <si>
    <t>Total Land (1207+1208)</t>
  </si>
  <si>
    <t>Building</t>
  </si>
  <si>
    <t>Plant &amp; Equipment</t>
  </si>
  <si>
    <t>Computers</t>
  </si>
  <si>
    <t>Other Fixed Assets</t>
  </si>
  <si>
    <t>Total Gross Fixed Assets (1206 + 1209)</t>
  </si>
  <si>
    <t>Accumulated Depreciation, Depletion &amp; Amortisation</t>
  </si>
  <si>
    <t>Accumulated Impairment</t>
  </si>
  <si>
    <t>Total Net Block (1210-1220-1221)</t>
  </si>
  <si>
    <t>(i) Investment property</t>
  </si>
  <si>
    <t>Less: provisions</t>
  </si>
  <si>
    <t>Net Investment Property (1271-1272)</t>
  </si>
  <si>
    <t>Total Investment in Equity Instruments (1241+1314+1341+1301 to 1304-1305)</t>
  </si>
  <si>
    <t>(iii) Other Investments</t>
  </si>
  <si>
    <t xml:space="preserve">Preference Shares </t>
  </si>
  <si>
    <t>Debentures/Bonds</t>
  </si>
  <si>
    <t>Government Securities</t>
  </si>
  <si>
    <t>Mutual Funds</t>
  </si>
  <si>
    <t>Less : Provisions</t>
  </si>
  <si>
    <t>Total other Investment (1321 to 1325-1326)</t>
  </si>
  <si>
    <t>Total Non-Current investment (1275+1310+1327)</t>
  </si>
  <si>
    <t>Deferred Tax Assets(Net)</t>
  </si>
  <si>
    <t>Long Term Loans and Advances</t>
  </si>
  <si>
    <t>Less: Provisions</t>
  </si>
  <si>
    <t>(e)</t>
  </si>
  <si>
    <t>Other Non-Current Assets</t>
  </si>
  <si>
    <t>(i) Long term Trade Receivable(Net)</t>
  </si>
  <si>
    <t>(ii) Non-Current Bank Deposits</t>
  </si>
  <si>
    <t>(iii) Others</t>
  </si>
  <si>
    <t>Total other Non-Current Assets(1328+1329+1605)</t>
  </si>
  <si>
    <t>TOTAL NON CURRENT ASSETS(1700+1240+1245+1250+1281+1320+1330)</t>
  </si>
  <si>
    <t>CURRENT ASSETS</t>
  </si>
  <si>
    <t>Current Investments</t>
  </si>
  <si>
    <t>Other Companies within India</t>
  </si>
  <si>
    <t>Other Companies outside India</t>
  </si>
  <si>
    <t>Total Investment in Equity Instruments (1508+1509+1511 to 1515-1516)</t>
  </si>
  <si>
    <t>Total other Investments (1521 to 1525-1526)</t>
  </si>
  <si>
    <t>Total current Investments (1520+1530)</t>
  </si>
  <si>
    <t>INVENTORIES ( INCLUDING IN TRANSIT)</t>
  </si>
  <si>
    <t>(i) Raw Materials</t>
  </si>
  <si>
    <t>(ii) Work in Progress</t>
  </si>
  <si>
    <t xml:space="preserve"> </t>
  </si>
  <si>
    <t xml:space="preserve">(iii) Finished Goods </t>
  </si>
  <si>
    <t>(iv) Stock in Trade</t>
  </si>
  <si>
    <t>(v) Stores and Spares</t>
  </si>
  <si>
    <t>(vi) Others</t>
  </si>
  <si>
    <t>Total Inventories ( 1531 to 1536 )</t>
  </si>
  <si>
    <t>Trade Receivables ( Net)</t>
  </si>
  <si>
    <t xml:space="preserve">(i) Trade Receivable outstanding for a period exceeding 6 months from the due date of payment </t>
  </si>
  <si>
    <t>(ii) others</t>
  </si>
  <si>
    <t>Total Trade Receivables(1541+1542)</t>
  </si>
  <si>
    <t xml:space="preserve">Cash and Bank Balances </t>
  </si>
  <si>
    <t>(i) Cash and Cash Equivalents (including Current Account)</t>
  </si>
  <si>
    <t>(ii) Other Bank Balances</t>
  </si>
  <si>
    <t>Total Cash and Bank Balance (1546+1547)</t>
  </si>
  <si>
    <t xml:space="preserve">Short term Loans and Advances </t>
  </si>
  <si>
    <t>(f)</t>
  </si>
  <si>
    <t>Other Current Assets</t>
  </si>
  <si>
    <t>Note: Item Code 1300 should be equal to Item Code 1100.</t>
  </si>
  <si>
    <t>1.1 Revenue from Operations</t>
  </si>
  <si>
    <t>a) Sale of Products/Interest Income in case of Financial Enterprises</t>
  </si>
  <si>
    <t>b) Sale of services</t>
  </si>
  <si>
    <t xml:space="preserve">c) Other Operating Revenue/Revenue from other Financial Services in case of Financial Enterprises </t>
  </si>
  <si>
    <t>Total Gross Turnover/Revenue (1401 + 1404 + 1417)</t>
  </si>
  <si>
    <t>1.2 Less: Excise Duty</t>
  </si>
  <si>
    <t>1.3 Net Turnover/Revenue (1410-1411)</t>
  </si>
  <si>
    <t xml:space="preserve">1.4 Other Income (details at codes from 2060 to 2150) </t>
  </si>
  <si>
    <t>Expenditure on</t>
  </si>
  <si>
    <t>2.1 Cost of Materials Consumed</t>
  </si>
  <si>
    <t>2.2 Purchase of Stock in Trade</t>
  </si>
  <si>
    <t>2.3 Changes in inventory of finished goods, work-in-progress &amp; stock in trade</t>
  </si>
  <si>
    <t>2.4 Stores &amp; Spares</t>
  </si>
  <si>
    <t>2.5 Power &amp; Fuel</t>
  </si>
  <si>
    <t>2.6 Salary, Wages &amp; Benefits/Employees Expenses</t>
  </si>
  <si>
    <t>2.8 Rent, Royalty &amp; Cess</t>
  </si>
  <si>
    <t>2.9 Loss on sale of Assets /Investment</t>
  </si>
  <si>
    <t>Profit before depreciation, Impairment, Interest, Taxes, Exceptional and Extra Ordinary Items (PBDITEE) (1405-1420)</t>
  </si>
  <si>
    <t>Depreciation, Depletion &amp; Amortisation</t>
  </si>
  <si>
    <t>Impairment</t>
  </si>
  <si>
    <t>Finance Cost Charged to P&amp;L Account</t>
  </si>
  <si>
    <t>7.1 On Central Govt. Loans</t>
  </si>
  <si>
    <t>7.6 Subsidiary</t>
  </si>
  <si>
    <t>7.7 Joint Ventures</t>
  </si>
  <si>
    <t>7.8 Associates</t>
  </si>
  <si>
    <t>7.9 Others</t>
  </si>
  <si>
    <t>7.10 Less: Finance Cost capitalised</t>
  </si>
  <si>
    <t>Total (1441 to 1447+1449+1451-1448)</t>
  </si>
  <si>
    <t>Exceptional Items</t>
  </si>
  <si>
    <t>Profit Before Extraordinary Items &amp; Tax (PBET) (1455-1427)</t>
  </si>
  <si>
    <t>Extra-Ordinary Items</t>
  </si>
  <si>
    <t>Profit Before Tax (PBT) (1467-1426)</t>
  </si>
  <si>
    <t>Tax Expenses:</t>
  </si>
  <si>
    <t>13.1 Current Tax (including Previous Tax)</t>
  </si>
  <si>
    <t>Less: MAT Credit Entitlement</t>
  </si>
  <si>
    <t>Current Tax (NET) (1461-1464)</t>
  </si>
  <si>
    <t xml:space="preserve">13.2 Deferred Tax </t>
  </si>
  <si>
    <t>Total Tax (1466+1463)</t>
  </si>
  <si>
    <t>Net Profit / Loss after Tax (PAT) (1468-1465)</t>
  </si>
  <si>
    <t>Profit / (Loss) from Discontinuing Operations</t>
  </si>
  <si>
    <t>Tax Expense of Discontinuing Operations</t>
  </si>
  <si>
    <t>Profit/ (Loss) from Discontinuing Operations after Tax (1491-1492)</t>
  </si>
  <si>
    <t>Net Profit/ Loss from Continuing and Discontinuing Operations (1475+1495)</t>
  </si>
  <si>
    <t>Item</t>
  </si>
  <si>
    <t>(1)</t>
  </si>
  <si>
    <t>a)      On Equity Shares (C4)</t>
  </si>
  <si>
    <t>b)      On Preference Shares (C5)</t>
  </si>
  <si>
    <t>(a)    Software</t>
  </si>
  <si>
    <t>(b)   IPRs-Patents, Trade Marks, Technical Know-how, etc.</t>
  </si>
  <si>
    <t>(c)    Others</t>
  </si>
  <si>
    <t>Total Current Assets (1540+1550+1545+1560+1620+1308)</t>
  </si>
  <si>
    <t>2.7 Other operating/Direct/Manufacturing Expenses (including repairs &amp; Maintenance, Transportation, Consultancy Charges, Freight charges, Commission, in all CPSEs and in case of Financial Services it will include Interest and discounting charges also)</t>
  </si>
  <si>
    <t>(2)</t>
  </si>
  <si>
    <t>(3)</t>
  </si>
  <si>
    <t>(4)</t>
  </si>
  <si>
    <t>Total Long Term Borrowings (Unsecured) (1061 to 1064 + 1066 to 1071 +1084+1085 + 1115)</t>
  </si>
  <si>
    <t>Joint Ventures</t>
  </si>
  <si>
    <t>1.10</t>
  </si>
  <si>
    <t>1.20</t>
  </si>
  <si>
    <t>Earnings per equity share</t>
  </si>
  <si>
    <t>23.1   Basic</t>
  </si>
  <si>
    <t>23.2   Diluted</t>
  </si>
  <si>
    <t xml:space="preserve">                                                                                                      </t>
  </si>
  <si>
    <t>Name of the Enterprise________________________________</t>
  </si>
  <si>
    <t xml:space="preserve"> Content</t>
  </si>
  <si>
    <t xml:space="preserve">     COMPANY PROFILE</t>
  </si>
  <si>
    <t>Year of Incorporation with date</t>
  </si>
  <si>
    <t>Act under which incorporated</t>
  </si>
  <si>
    <t>Number of manufacturing units / other branches(Numeric)</t>
  </si>
  <si>
    <t>Number of subsidiaries, if any (Numeric)</t>
  </si>
  <si>
    <t>Number of joint ventures, if any (Numeric)</t>
  </si>
  <si>
    <t xml:space="preserve">Schedule of company  (Select – A / B / C / D / others)                                     </t>
  </si>
  <si>
    <t>1.12 (i)</t>
  </si>
  <si>
    <t>1.12 (ii)</t>
  </si>
  <si>
    <t>Status of company (Sick / Incipient sick or Weak /others)</t>
  </si>
  <si>
    <t xml:space="preserve">Address of  Registered Office </t>
  </si>
  <si>
    <t>Address of   Corporate Office</t>
  </si>
  <si>
    <t>Website Address of the company</t>
  </si>
  <si>
    <t>Name of Chairman Cum Managing Director (CMD)</t>
  </si>
  <si>
    <t>Telephone Number of CMD</t>
  </si>
  <si>
    <t>Fax No. of CMD</t>
  </si>
  <si>
    <t>Yes/No</t>
  </si>
  <si>
    <t>Name of the Stock Exchange, if listed</t>
  </si>
  <si>
    <t>Whether shares are being traded or not, if listed</t>
  </si>
  <si>
    <t>Whether IND AS is applicable</t>
  </si>
  <si>
    <t>Department of Public Enterprises</t>
  </si>
  <si>
    <t>(v) Others</t>
  </si>
  <si>
    <t>(iv) Others</t>
  </si>
  <si>
    <t>Total Short Term Loans (1601 +1602+1603+1606+1607+1611-1604)</t>
  </si>
  <si>
    <t>Total Long Term Loans  (1242+1311+1312+1315+1342+1343-1313)</t>
  </si>
  <si>
    <r>
      <t>Profit Before Exceptional,</t>
    </r>
    <r>
      <rPr>
        <sz val="13"/>
        <color theme="1"/>
        <rFont val="Times New Roman"/>
        <family val="1"/>
      </rPr>
      <t xml:space="preserve"> </t>
    </r>
    <r>
      <rPr>
        <b/>
        <sz val="13"/>
        <color theme="1"/>
        <rFont val="Times New Roman"/>
        <family val="1"/>
      </rPr>
      <t>Extra-Ordinary</t>
    </r>
    <r>
      <rPr>
        <sz val="13"/>
        <color theme="1"/>
        <rFont val="Times New Roman"/>
        <family val="1"/>
      </rPr>
      <t xml:space="preserve"> </t>
    </r>
    <r>
      <rPr>
        <b/>
        <sz val="13"/>
        <color theme="1"/>
        <rFont val="Times New Roman"/>
        <family val="1"/>
      </rPr>
      <t xml:space="preserve"> Items &amp; Tax (PBEET) (1437-1450)</t>
    </r>
  </si>
  <si>
    <t>Total Short Term Loans and Advances (1608+1306+1392 to 1397)</t>
  </si>
  <si>
    <t>Total Long Term Loans and Advances(1319+1316+1317+1381 to 1386)</t>
  </si>
  <si>
    <t>(c.)</t>
  </si>
  <si>
    <t>P/F</t>
  </si>
  <si>
    <t>Y/N</t>
  </si>
  <si>
    <t xml:space="preserve">Note: Every field is mandatory </t>
  </si>
  <si>
    <t>Whether MoU signing Company</t>
  </si>
  <si>
    <t>* provision for abandonment in case of oil company may be shown.</t>
  </si>
  <si>
    <t>(i)  Property, Plant and Equipment</t>
  </si>
  <si>
    <t>(ii)  Gross Intangible Assets</t>
  </si>
  <si>
    <t>(iii) Capital work-in-progress</t>
  </si>
  <si>
    <t>(iv)  Intangible Assets under Development</t>
  </si>
  <si>
    <t>fixed Assets</t>
  </si>
  <si>
    <t>Non Current Investment</t>
  </si>
  <si>
    <t>(ii)  Investments in Equity Instruments</t>
  </si>
  <si>
    <t>Subsidiary</t>
  </si>
  <si>
    <t>Associates</t>
  </si>
  <si>
    <t>Other CPSEs</t>
  </si>
  <si>
    <t>Other Companies with in India</t>
  </si>
  <si>
    <r>
      <t>(i</t>
    </r>
    <r>
      <rPr>
        <b/>
        <sz val="13"/>
        <color theme="1"/>
        <rFont val="Times New Roman"/>
        <family val="1"/>
      </rPr>
      <t>) Loans to Related Parties</t>
    </r>
  </si>
  <si>
    <t>Holding company (incl ultimate holding Cos.)</t>
  </si>
  <si>
    <t xml:space="preserve">Subsidiary </t>
  </si>
  <si>
    <t>(ii) Other Loans</t>
  </si>
  <si>
    <t>(iii) Capital Advances</t>
  </si>
  <si>
    <t>(iv) Security Deposits</t>
  </si>
  <si>
    <t>(v) Advances to related parties</t>
  </si>
  <si>
    <t>(vi)  Other Advances</t>
  </si>
  <si>
    <t>(i) Investment in Equity Instruments</t>
  </si>
  <si>
    <t>Subsidiary Companies</t>
  </si>
  <si>
    <t>(ii) other Investments</t>
  </si>
  <si>
    <t>(i)  Loans to related parties</t>
  </si>
  <si>
    <t>Holding Company(incl. ultimate      Holding cos)</t>
  </si>
  <si>
    <t>Other related parties</t>
  </si>
  <si>
    <t>(ii)  Other Loans</t>
  </si>
  <si>
    <t>(iii)  Security Deposits</t>
  </si>
  <si>
    <t>(iv)  Advances to related parties</t>
  </si>
  <si>
    <t>(v)  Other Advances</t>
  </si>
  <si>
    <t>Sl.No.</t>
  </si>
  <si>
    <t>1.12(iii)</t>
  </si>
  <si>
    <t>7.2 On State Govt. Loans</t>
  </si>
  <si>
    <t>7.3 On Foreign Loans</t>
  </si>
  <si>
    <t>7.4 On Holding Company Loans</t>
  </si>
  <si>
    <t>7.5 On Bank / Cash Credits</t>
  </si>
  <si>
    <t>Others (will include Deferred payment liabilities., short term maturities of finance lease obligations and other loans &amp; advances)</t>
  </si>
  <si>
    <t>Part-I :Balance Sheet Data</t>
  </si>
  <si>
    <t>Part II: PROFIT AND LOSS ACCOUNTS DATA</t>
  </si>
  <si>
    <t>1.30</t>
  </si>
  <si>
    <t>1.31</t>
  </si>
  <si>
    <t>Date from which IND-AS is applicable **</t>
  </si>
  <si>
    <t>Main activities of the company (in less than 1000 characters)</t>
  </si>
  <si>
    <t>Year of Commencement of Business with date (DD/MM/YYYY)</t>
  </si>
  <si>
    <t>Mission and Vision (in less than 500 characters)</t>
  </si>
  <si>
    <t>Main Products of the company (in less than 1000 characters)</t>
  </si>
  <si>
    <t xml:space="preserve">Company Grading (Maharatna /Nav Ratna/Mini Ratna I/Mini Ratna II) </t>
  </si>
  <si>
    <t>Cabinet Decision on closure of CPSE, if any,in details (in less than 500 characters)</t>
  </si>
  <si>
    <t>E-mail ID of CMD</t>
  </si>
  <si>
    <t>E-mail ID of Nodal Officer</t>
  </si>
  <si>
    <t>E-mail ID of Director (Human Resources) /Head of HR Department</t>
  </si>
  <si>
    <t>Whether Financial and other data is Provisional (P)or Final (F)</t>
  </si>
  <si>
    <t>Significant Events (in less than 250 characters) (Do not add attachments)</t>
  </si>
  <si>
    <t>Whether the company is listed</t>
  </si>
  <si>
    <t>Total number of products / services</t>
  </si>
  <si>
    <t>Contact Telephone/Mobile No. of Nodal Officer</t>
  </si>
  <si>
    <t>* Other Provisions</t>
  </si>
  <si>
    <t>Nodal Officer (Preferably Co. Secretary/GM (F) for PE Survey 2020-21</t>
  </si>
  <si>
    <t>Profit/Loss of Current Year (2020-21) (B) Item Code 1339 should be same as Item Code 1600)</t>
  </si>
  <si>
    <t>The Company (Introduction) (Please refer Volume 2 of PE Survey 2018-19)</t>
  </si>
  <si>
    <t>Industrial/Business Operations (Please refer Volume 2 of PE Survey 2018-19)</t>
  </si>
  <si>
    <t>Strategic Issues/Future Outlook (Please refer Volume 2 of PE Survey 2018-19)</t>
  </si>
  <si>
    <t>Short writeup on initiative taken-up under Atmanirbhar Bharat (if not applicable write N.A.)</t>
  </si>
  <si>
    <t>Input data sheet for PE Survey 2020-21 (for Non- IND-AS CPSEs)</t>
  </si>
  <si>
    <t>01.04.2016/01.04.2017/01.04.2018/01.04.20191/01.04.2020</t>
  </si>
  <si>
    <t>** CPSEs for whom IND-AS is applicable w.e.f. 01.04.2020 are to submit the restated data for the year 2019-20 in PE Survey format by sending e-mail at psesurvey@nic.in</t>
  </si>
  <si>
    <t>Closing Balance as on 31.3.2021 (C9) = (A+C7-C8)</t>
  </si>
  <si>
    <t>FCCR</t>
  </si>
  <si>
    <t>Non Controlling Interest</t>
  </si>
  <si>
    <t>Share of Profit/(Loss) of associates/joint ventures</t>
  </si>
  <si>
    <t>Net Profit/ Loss for the year attributable to:</t>
  </si>
  <si>
    <t>Equityholders of the parent</t>
  </si>
  <si>
    <t>Non-Controlling Interest</t>
  </si>
  <si>
    <t>Right of Use Assets (ROU)</t>
  </si>
  <si>
    <t>1.1 Addition in Property, Plant &amp; Equipment</t>
  </si>
  <si>
    <t>1.2 Change in CWIP</t>
  </si>
  <si>
    <t>1.3 Addition in Intangible Assets</t>
  </si>
  <si>
    <t>1.4 Change in Intangible Assets under Development</t>
  </si>
  <si>
    <t>1.5 Addition in Investment Property</t>
  </si>
  <si>
    <t>1.6 Change in Capital Advances</t>
  </si>
  <si>
    <t>FINANCE SECTOR CPSEs (only to be filled by finance sector CPSEs)</t>
  </si>
  <si>
    <t>SHARE CAPITAL RELATED INFORMATION</t>
  </si>
  <si>
    <t>To be in date format (DD MM YYYY)</t>
  </si>
  <si>
    <t>EXPORT/IMPORT</t>
  </si>
  <si>
    <t>VALUE OF PRODUCTION/SERVICES</t>
  </si>
  <si>
    <t>PROCUREMENT DETAILS</t>
  </si>
  <si>
    <t>RESEARCH &amp; DEVELOPMENT EXPENSES</t>
  </si>
  <si>
    <t>(d)    Right of Use Assets(ROU)</t>
  </si>
  <si>
    <t>Assets Held for Sale</t>
  </si>
  <si>
    <t>2.10 Other Expenses (including wealth Tax)</t>
  </si>
  <si>
    <t>2.11 Prior Period Expenses</t>
  </si>
  <si>
    <t>Profit/loss Before Share of profits/(loss) of an associate/a joint venture, Interest, Exceptional Items and Taxes (1425-1435-1436)</t>
  </si>
  <si>
    <t>1294C</t>
  </si>
  <si>
    <t>Total Reserves &amp; Surplus (1021 + 1022 + 1024 + 1029 + 1027 + 1033 + 1036 + 1028 +1034+1031+1026+1294)</t>
  </si>
  <si>
    <t>3653C</t>
  </si>
  <si>
    <t>1291C</t>
  </si>
  <si>
    <t>1292C</t>
  </si>
  <si>
    <t>Total Gross Intangible Assets (1211to1213+1292</t>
  </si>
  <si>
    <t>Total Gross Tangible Assets (1201 to 1205+1291)</t>
  </si>
  <si>
    <t>1293C</t>
  </si>
  <si>
    <t>Grand Total Assets (1230 +1309+1293)</t>
  </si>
  <si>
    <t>1676C</t>
  </si>
  <si>
    <t>Total Expenditure (1407 + 1406 + 1419 + 1408 + 1412 + 1409 + 1415 + 1418 + 1416 + 1414+1676)</t>
  </si>
  <si>
    <t>1484C</t>
  </si>
  <si>
    <t>1485C</t>
  </si>
  <si>
    <t>1481C</t>
  </si>
  <si>
    <t>1482C</t>
  </si>
  <si>
    <t xml:space="preserve">	Profit before Interest, Exceptional Items and Taxes (1481C+1482C)</t>
  </si>
  <si>
    <t>1437C</t>
  </si>
  <si>
    <t xml:space="preserve">    Part III: MOU Evaluation Related Information - Consolidated Basis</t>
  </si>
  <si>
    <t>9001C</t>
  </si>
  <si>
    <t>9002C</t>
  </si>
  <si>
    <t>9003C</t>
  </si>
  <si>
    <t>9004C</t>
  </si>
  <si>
    <t>9005C</t>
  </si>
  <si>
    <t>9006C</t>
  </si>
  <si>
    <t>1.7 	CAPEX by JVs</t>
  </si>
  <si>
    <t>9007C</t>
  </si>
  <si>
    <t>9011C</t>
  </si>
  <si>
    <t>9012C</t>
  </si>
  <si>
    <t>9013C</t>
  </si>
  <si>
    <t>9014C</t>
  </si>
  <si>
    <t>9015C</t>
  </si>
  <si>
    <t>9016C</t>
  </si>
  <si>
    <t>9018C</t>
  </si>
  <si>
    <t>9019C</t>
  </si>
  <si>
    <t>9031C</t>
  </si>
  <si>
    <t>9032C</t>
  </si>
  <si>
    <t>9033C</t>
  </si>
  <si>
    <t>9034C</t>
  </si>
  <si>
    <t>9035C</t>
  </si>
  <si>
    <t>9036C</t>
  </si>
  <si>
    <t>9037C</t>
  </si>
  <si>
    <t>9038C</t>
  </si>
  <si>
    <t>9039C</t>
  </si>
  <si>
    <t>9040C</t>
  </si>
  <si>
    <t>9041C</t>
  </si>
  <si>
    <t>9042C</t>
  </si>
  <si>
    <t>9043C</t>
  </si>
  <si>
    <t>9045C</t>
  </si>
  <si>
    <t>9046C</t>
  </si>
  <si>
    <t>9047C</t>
  </si>
  <si>
    <t>9048C</t>
  </si>
  <si>
    <t>9049C</t>
  </si>
  <si>
    <t>9050C</t>
  </si>
  <si>
    <t>9051C</t>
  </si>
  <si>
    <t>Securities Premium</t>
  </si>
  <si>
    <t>Others (will include Deferred payment Liabilities, other loans &amp; advances)</t>
  </si>
  <si>
    <t>Lease liabilities</t>
  </si>
  <si>
    <t>Trade Payables (1350A + 1350B)</t>
  </si>
  <si>
    <t>(A) total outstanding dues of micro enterprises and small enterprises; and</t>
  </si>
  <si>
    <t>1350 A</t>
  </si>
  <si>
    <t>(b) total outstanding dues of creditors other than micro enterprises and small enterprises.</t>
  </si>
  <si>
    <t>1350 B</t>
  </si>
  <si>
    <t>Other (will include Security Deposits, due to employees, advances from customers, others etc.)</t>
  </si>
  <si>
    <t>Total Other Current Liabilities (1352 to 1358)</t>
  </si>
  <si>
    <t>Total Short Term Borrowings (1060+1099+1351)</t>
  </si>
  <si>
    <t>Others (will include Deferred payment liabilities,  other loans &amp; advances)</t>
  </si>
  <si>
    <t>Others (will include Deferred payment liabilities,other loans &amp; advances)</t>
  </si>
  <si>
    <t>(c )</t>
  </si>
  <si>
    <t>1083 A</t>
  </si>
  <si>
    <t>1083 B</t>
  </si>
  <si>
    <t>Total Income (1403 + 1402)</t>
  </si>
  <si>
    <t>Total Non-Current Liabilities (1110+1065+1080 + 1090 + 1119+1295)</t>
  </si>
  <si>
    <t>1296C</t>
  </si>
  <si>
    <t>1297C</t>
  </si>
  <si>
    <t>Total Current Liabilities (1296C+1350+1360+1262+1297C)</t>
  </si>
  <si>
    <t>Long Term Borrowing (Including Long Lease Liabilities) (Part-I Form-II Code (1065+1295)</t>
  </si>
  <si>
    <t>Short Term Borrowing (Including Short Lease Liabilities) Part-I Form-II Code (1296+1297)</t>
  </si>
  <si>
    <t xml:space="preserve">	Total Expenses (Part-II Form-I Code) (1420C+1435C+1436C+1450C)</t>
  </si>
  <si>
    <t>9054C</t>
  </si>
  <si>
    <t>9053C</t>
  </si>
  <si>
    <t>9052C</t>
  </si>
  <si>
    <t xml:space="preserve">	CPSEs Share of Profit in JV (Total Profits from JVs) (Rs. in Lakhs)</t>
  </si>
  <si>
    <t xml:space="preserve"> Auto populate</t>
  </si>
  <si>
    <t>No. of Production / Services rendered (As per Signed MoU Target)</t>
  </si>
  <si>
    <t>Product I</t>
  </si>
  <si>
    <t>Name of Production / Services rendered (Name as per Signed MoU Target)</t>
  </si>
  <si>
    <t>Unit of Production / Services rendered (Unit as per Signed MoU Target)</t>
  </si>
  <si>
    <t>Installed Capacity</t>
  </si>
  <si>
    <t>Capacity Utilisation (%)</t>
  </si>
  <si>
    <t>Opening Balance of P/L Account as on 1.4.2022  (A)</t>
  </si>
  <si>
    <t>Dividend Paid during the year (Excluding DDT)</t>
  </si>
  <si>
    <t>Proportionate CAPEX by JVs</t>
  </si>
  <si>
    <t>Share Price (Closing price as on 31st March of Previous Year)</t>
  </si>
  <si>
    <t>No. of Shares Outstanding (as on 31st March of Previous Year)</t>
  </si>
  <si>
    <t>Share Price (Closing price as on 31st March of Current Year)</t>
  </si>
  <si>
    <t>No. of Shares Outstanding (as on 31st March of Current Year)</t>
  </si>
  <si>
    <t>Redemption of Bonus Preference Shares</t>
  </si>
  <si>
    <t>Dividend on Bonus Preference Shares</t>
  </si>
  <si>
    <t>Interest on Bonus Debentures</t>
  </si>
  <si>
    <t>Trade Receivables (Including Unbilled and Not Due)</t>
  </si>
  <si>
    <t>Unbilled Trade Receivables</t>
  </si>
  <si>
    <t>9055C</t>
  </si>
  <si>
    <t>9056C</t>
  </si>
  <si>
    <t>9057C</t>
  </si>
  <si>
    <t>9058C</t>
  </si>
  <si>
    <t>9059C</t>
  </si>
  <si>
    <t>9060C</t>
  </si>
  <si>
    <t>9061C</t>
  </si>
  <si>
    <t>9062C</t>
  </si>
  <si>
    <t>9063C</t>
  </si>
  <si>
    <t>9064C</t>
  </si>
  <si>
    <t>9065C</t>
  </si>
  <si>
    <t>9066C</t>
  </si>
  <si>
    <t>9067C</t>
  </si>
  <si>
    <r>
      <t xml:space="preserve">	Actual Production / Services rendered
</t>
    </r>
    <r>
      <rPr>
        <sz val="11"/>
        <color rgb="FFFF0000"/>
        <rFont val="Calibri"/>
        <family val="2"/>
        <scheme val="minor"/>
      </rPr>
      <t>decimal value upto 2 digit (ex: 1.03 or -1.00)</t>
    </r>
  </si>
  <si>
    <t>1000C</t>
  </si>
  <si>
    <t>1001C</t>
  </si>
  <si>
    <t>1002C</t>
  </si>
  <si>
    <t>1003C</t>
  </si>
  <si>
    <t>1004C</t>
  </si>
  <si>
    <t>1005C</t>
  </si>
  <si>
    <t>1006C</t>
  </si>
  <si>
    <t>1007C</t>
  </si>
  <si>
    <t>1008C</t>
  </si>
  <si>
    <t>1331C</t>
  </si>
  <si>
    <t>1332C</t>
  </si>
  <si>
    <t>1333C</t>
  </si>
  <si>
    <t>1334C</t>
  </si>
  <si>
    <t>1335C</t>
  </si>
  <si>
    <t>1336C</t>
  </si>
  <si>
    <t>1337C</t>
  </si>
  <si>
    <t>1340C</t>
  </si>
  <si>
    <t>1010C</t>
  </si>
  <si>
    <t>1021C</t>
  </si>
  <si>
    <t>1022C</t>
  </si>
  <si>
    <t>1024C</t>
  </si>
  <si>
    <t>1029C</t>
  </si>
  <si>
    <t>1027C</t>
  </si>
  <si>
    <t>1033C</t>
  </si>
  <si>
    <t>1036C</t>
  </si>
  <si>
    <t>1028C</t>
  </si>
  <si>
    <t>1031C</t>
  </si>
  <si>
    <t>1034C</t>
  </si>
  <si>
    <t>1338C</t>
  </si>
  <si>
    <t>1339C</t>
  </si>
  <si>
    <t>1478C</t>
  </si>
  <si>
    <t>1479C</t>
  </si>
  <si>
    <t>1480C</t>
  </si>
  <si>
    <t>1493C</t>
  </si>
  <si>
    <t>1494C</t>
  </si>
  <si>
    <t>1490C</t>
  </si>
  <si>
    <t>1500C</t>
  </si>
  <si>
    <t>1023C</t>
  </si>
  <si>
    <t>1026C</t>
  </si>
  <si>
    <t>1030C</t>
  </si>
  <si>
    <t>1035C</t>
  </si>
  <si>
    <t>1011C</t>
  </si>
  <si>
    <t>1012C</t>
  </si>
  <si>
    <t>1014C</t>
  </si>
  <si>
    <t>1013C</t>
  </si>
  <si>
    <t>1020C</t>
  </si>
  <si>
    <t>1101C</t>
  </si>
  <si>
    <t>1102C</t>
  </si>
  <si>
    <t>1108C</t>
  </si>
  <si>
    <t>1044C</t>
  </si>
  <si>
    <t>1109C</t>
  </si>
  <si>
    <t>1114C</t>
  </si>
  <si>
    <t>1103C</t>
  </si>
  <si>
    <t>1104C</t>
  </si>
  <si>
    <t>1111C</t>
  </si>
  <si>
    <t>1009C</t>
  </si>
  <si>
    <t>1105C</t>
  </si>
  <si>
    <t>1106C</t>
  </si>
  <si>
    <t>1107C</t>
  </si>
  <si>
    <t>1110C</t>
  </si>
  <si>
    <t>1062C</t>
  </si>
  <si>
    <t>1063C</t>
  </si>
  <si>
    <t>1068C</t>
  </si>
  <si>
    <t>1061C</t>
  </si>
  <si>
    <t>1069C</t>
  </si>
  <si>
    <t>1115C</t>
  </si>
  <si>
    <t>1084C</t>
  </si>
  <si>
    <t>1085C</t>
  </si>
  <si>
    <t>1070C</t>
  </si>
  <si>
    <t>1071C</t>
  </si>
  <si>
    <t>1066C</t>
  </si>
  <si>
    <t>1067C</t>
  </si>
  <si>
    <t>1064C</t>
  </si>
  <si>
    <t>1065C</t>
  </si>
  <si>
    <t>1295C</t>
  </si>
  <si>
    <t>1080C</t>
  </si>
  <si>
    <t>1083C</t>
  </si>
  <si>
    <t>1086C</t>
  </si>
  <si>
    <t>1090C</t>
  </si>
  <si>
    <t>1117C</t>
  </si>
  <si>
    <t>1118C</t>
  </si>
  <si>
    <t>1119C</t>
  </si>
  <si>
    <t>1025C</t>
  </si>
  <si>
    <t>1091C</t>
  </si>
  <si>
    <t>1092C</t>
  </si>
  <si>
    <t>1043C</t>
  </si>
  <si>
    <t>1042C</t>
  </si>
  <si>
    <t>1116C</t>
  </si>
  <si>
    <t>1093C</t>
  </si>
  <si>
    <t>1094C</t>
  </si>
  <si>
    <t>1098C</t>
  </si>
  <si>
    <t>1121C</t>
  </si>
  <si>
    <t>1095C</t>
  </si>
  <si>
    <t>1096C</t>
  </si>
  <si>
    <t>1097C</t>
  </si>
  <si>
    <t>1099C</t>
  </si>
  <si>
    <t>1055C</t>
  </si>
  <si>
    <t>1056C</t>
  </si>
  <si>
    <t>1054C</t>
  </si>
  <si>
    <t>1052C</t>
  </si>
  <si>
    <t>1053C</t>
  </si>
  <si>
    <t>1081C</t>
  </si>
  <si>
    <t>1082C</t>
  </si>
  <si>
    <t>1087C</t>
  </si>
  <si>
    <t>1088C</t>
  </si>
  <si>
    <t>1057C</t>
  </si>
  <si>
    <t>1059C</t>
  </si>
  <si>
    <t>1058C</t>
  </si>
  <si>
    <t>1060C</t>
  </si>
  <si>
    <t>1351C</t>
  </si>
  <si>
    <t>1350C</t>
  </si>
  <si>
    <t>1352C</t>
  </si>
  <si>
    <t>1353C</t>
  </si>
  <si>
    <t>1354C</t>
  </si>
  <si>
    <t>1355C</t>
  </si>
  <si>
    <t>1356C</t>
  </si>
  <si>
    <t>1357C</t>
  </si>
  <si>
    <t>1358C</t>
  </si>
  <si>
    <t>1360C</t>
  </si>
  <si>
    <t>1371C</t>
  </si>
  <si>
    <t>1372C</t>
  </si>
  <si>
    <t>1373C</t>
  </si>
  <si>
    <t>1374C</t>
  </si>
  <si>
    <t>1262C</t>
  </si>
  <si>
    <t>1265C</t>
  </si>
  <si>
    <t>1100C</t>
  </si>
  <si>
    <t>1207C</t>
  </si>
  <si>
    <t>1208C</t>
  </si>
  <si>
    <t>1201C</t>
  </si>
  <si>
    <t>1202C</t>
  </si>
  <si>
    <t>1203C</t>
  </si>
  <si>
    <t>1205C</t>
  </si>
  <si>
    <t>1204C</t>
  </si>
  <si>
    <t>1206C</t>
  </si>
  <si>
    <t>1211C</t>
  </si>
  <si>
    <t>1212C</t>
  </si>
  <si>
    <t>1213C</t>
  </si>
  <si>
    <t>1209C</t>
  </si>
  <si>
    <t>1210C</t>
  </si>
  <si>
    <t>1220C</t>
  </si>
  <si>
    <t>1221C</t>
  </si>
  <si>
    <t>1700C</t>
  </si>
  <si>
    <t>1240C</t>
  </si>
  <si>
    <t>1245C</t>
  </si>
  <si>
    <t>1271C</t>
  </si>
  <si>
    <t>1272C</t>
  </si>
  <si>
    <t>1275C</t>
  </si>
  <si>
    <t>1241C</t>
  </si>
  <si>
    <t>1314C</t>
  </si>
  <si>
    <t>1341C</t>
  </si>
  <si>
    <t>1301C</t>
  </si>
  <si>
    <t>1302C</t>
  </si>
  <si>
    <t>1303C</t>
  </si>
  <si>
    <t>1304C</t>
  </si>
  <si>
    <t>1305C</t>
  </si>
  <si>
    <t>1310C</t>
  </si>
  <si>
    <t>1324C</t>
  </si>
  <si>
    <t>1325C</t>
  </si>
  <si>
    <t>1321C</t>
  </si>
  <si>
    <t>1322C</t>
  </si>
  <si>
    <t>1323C</t>
  </si>
  <si>
    <t>1326C</t>
  </si>
  <si>
    <t>1327C</t>
  </si>
  <si>
    <t>1250C</t>
  </si>
  <si>
    <t>1281C</t>
  </si>
  <si>
    <t>1242C</t>
  </si>
  <si>
    <t>1311C</t>
  </si>
  <si>
    <t>1315C</t>
  </si>
  <si>
    <t>1342C</t>
  </si>
  <si>
    <t>1312C</t>
  </si>
  <si>
    <t>1343C</t>
  </si>
  <si>
    <t>1313C</t>
  </si>
  <si>
    <t>1319C</t>
  </si>
  <si>
    <t>1316C</t>
  </si>
  <si>
    <t>1317C</t>
  </si>
  <si>
    <t>1381C</t>
  </si>
  <si>
    <t>1382C</t>
  </si>
  <si>
    <t>1383C</t>
  </si>
  <si>
    <t>1384C</t>
  </si>
  <si>
    <t>1385C</t>
  </si>
  <si>
    <t>1386C</t>
  </si>
  <si>
    <t>1320C</t>
  </si>
  <si>
    <t>1328C</t>
  </si>
  <si>
    <t>1329C</t>
  </si>
  <si>
    <t>1605C</t>
  </si>
  <si>
    <t>1330C</t>
  </si>
  <si>
    <t>1230C</t>
  </si>
  <si>
    <t>1511C</t>
  </si>
  <si>
    <t>1509C</t>
  </si>
  <si>
    <t>1508C</t>
  </si>
  <si>
    <t>1512C</t>
  </si>
  <si>
    <t>1513C</t>
  </si>
  <si>
    <t>1514C</t>
  </si>
  <si>
    <t>1515C</t>
  </si>
  <si>
    <t>1516C</t>
  </si>
  <si>
    <t>1520C</t>
  </si>
  <si>
    <t>1521C</t>
  </si>
  <si>
    <t>1522C</t>
  </si>
  <si>
    <t>1523C</t>
  </si>
  <si>
    <t>1524C</t>
  </si>
  <si>
    <t>1525C</t>
  </si>
  <si>
    <t>1526C</t>
  </si>
  <si>
    <t>1530C</t>
  </si>
  <si>
    <t>1540C</t>
  </si>
  <si>
    <t>1531C</t>
  </si>
  <si>
    <t>1532C</t>
  </si>
  <si>
    <t>1533C</t>
  </si>
  <si>
    <t>1534C</t>
  </si>
  <si>
    <t>1535C</t>
  </si>
  <si>
    <t>1536C</t>
  </si>
  <si>
    <t>1550C</t>
  </si>
  <si>
    <t>1541C</t>
  </si>
  <si>
    <t>1542C</t>
  </si>
  <si>
    <t>1545C</t>
  </si>
  <si>
    <t>1546C</t>
  </si>
  <si>
    <t>1547C</t>
  </si>
  <si>
    <t>1560C</t>
  </si>
  <si>
    <t>1601C</t>
  </si>
  <si>
    <t>1602C</t>
  </si>
  <si>
    <t>1606C</t>
  </si>
  <si>
    <t>1611C</t>
  </si>
  <si>
    <t>1603C</t>
  </si>
  <si>
    <t>1607C</t>
  </si>
  <si>
    <t>1604C</t>
  </si>
  <si>
    <t>1608C</t>
  </si>
  <si>
    <t>1306C</t>
  </si>
  <si>
    <t>1392C</t>
  </si>
  <si>
    <t>1393C</t>
  </si>
  <si>
    <t>1394C</t>
  </si>
  <si>
    <t>1395C</t>
  </si>
  <si>
    <t>1396C</t>
  </si>
  <si>
    <t>1397C</t>
  </si>
  <si>
    <t>1620C</t>
  </si>
  <si>
    <t>1308C</t>
  </si>
  <si>
    <t>1309C</t>
  </si>
  <si>
    <t>1300C</t>
  </si>
  <si>
    <t>1401C</t>
  </si>
  <si>
    <t>1404C</t>
  </si>
  <si>
    <t>1417C</t>
  </si>
  <si>
    <t>1410C</t>
  </si>
  <si>
    <t>1411C</t>
  </si>
  <si>
    <t>1403C</t>
  </si>
  <si>
    <t>1402C</t>
  </si>
  <si>
    <t>1405C</t>
  </si>
  <si>
    <t>1407C</t>
  </si>
  <si>
    <t>1406C</t>
  </si>
  <si>
    <t>1419C</t>
  </si>
  <si>
    <t>1408C</t>
  </si>
  <si>
    <t>1412C</t>
  </si>
  <si>
    <t>1409C</t>
  </si>
  <si>
    <t>1415C</t>
  </si>
  <si>
    <t>1418C</t>
  </si>
  <si>
    <t>1416C</t>
  </si>
  <si>
    <t>1414C</t>
  </si>
  <si>
    <t>1420C</t>
  </si>
  <si>
    <t>1425C</t>
  </si>
  <si>
    <t>1435C</t>
  </si>
  <si>
    <t>1436C</t>
  </si>
  <si>
    <t>1441C</t>
  </si>
  <si>
    <t>1446C</t>
  </si>
  <si>
    <t>1442C</t>
  </si>
  <si>
    <t>1443C</t>
  </si>
  <si>
    <t>1445C</t>
  </si>
  <si>
    <t>1447C</t>
  </si>
  <si>
    <t>1449C</t>
  </si>
  <si>
    <t>1451C</t>
  </si>
  <si>
    <t>1444C</t>
  </si>
  <si>
    <t>1448C</t>
  </si>
  <si>
    <t>1450C</t>
  </si>
  <si>
    <t>1455C</t>
  </si>
  <si>
    <t>1427C</t>
  </si>
  <si>
    <t>1467C</t>
  </si>
  <si>
    <t>1426C</t>
  </si>
  <si>
    <t>1468C</t>
  </si>
  <si>
    <t>1461C</t>
  </si>
  <si>
    <t>1464C</t>
  </si>
  <si>
    <t>1466C</t>
  </si>
  <si>
    <t>1463C</t>
  </si>
  <si>
    <t>1465C</t>
  </si>
  <si>
    <t>1475C</t>
  </si>
  <si>
    <t>1491C</t>
  </si>
  <si>
    <t>1492C</t>
  </si>
  <si>
    <t>1495C</t>
  </si>
  <si>
    <t>1600C</t>
  </si>
  <si>
    <t>1671C</t>
  </si>
  <si>
    <t>1672C</t>
  </si>
  <si>
    <t>CAPEX INFORMATION (For FY 2023-24 upto 31st March 2023)</t>
  </si>
  <si>
    <t>9009C</t>
  </si>
  <si>
    <t>2.1 Loan Disbursed  (in Case of Financing CPSEs)</t>
  </si>
  <si>
    <t>2.2 Total Funds available  (in Case of Financing CPSEs)</t>
  </si>
  <si>
    <t>2.3 Overdue Loans  (in Case of Financing CPSEs)</t>
  </si>
  <si>
    <t>2.4 Total Loans  (in Case of Financing CPSEs)</t>
  </si>
  <si>
    <t>2.5 NPA  (in Case of Financing CPSEs)</t>
  </si>
  <si>
    <t>2.6 Cost of raising funds through Bonds as compared to similarly rated CPSEs (basis points)</t>
  </si>
  <si>
    <t>To be collected in %age</t>
  </si>
  <si>
    <t>2.7A Loan Disbursed to Micro Finance Beneficiaries  (in Case of Financing CPSEs) (Rs. In Cr.)</t>
  </si>
  <si>
    <t>To be collected in Rs. In Cr.</t>
  </si>
  <si>
    <t>2.8 Geographical coverage (%) (in case of social sector finance CPSE)</t>
  </si>
  <si>
    <t>2.9 Last mile Disbursement to ultimate beneficiary (%) (in case of social sector finance CPSE)</t>
  </si>
  <si>
    <t>3.1 No. of Shares outstanding</t>
  </si>
  <si>
    <t>3.2 Face Value of Equity Shares</t>
  </si>
  <si>
    <t>3.3 Fresh Issue of Equity Share Capital</t>
  </si>
  <si>
    <t>3.4Fresh Issue of Equity Share Capital (Date)</t>
  </si>
  <si>
    <t xml:space="preserve">3.5 Buy Back of shares </t>
  </si>
  <si>
    <t>3.6 Buy Back of shares (Date)</t>
  </si>
  <si>
    <t>3.7 Government Holding (%)</t>
  </si>
  <si>
    <t>3.8 Holding Co. stake (%) (in case of Subsidiary Company)</t>
  </si>
  <si>
    <t>4.1 Value of Exports</t>
  </si>
  <si>
    <t>4.2 Imports consumed during the year</t>
  </si>
  <si>
    <t>5.1 Value of Production</t>
  </si>
  <si>
    <t>5.2 Value of Services</t>
  </si>
  <si>
    <t>5.3 Total Value of Production/Services</t>
  </si>
  <si>
    <t>6.1 Total procurement of Goods &amp; Services (irrespective of availability on GEM Portal or category of supplier)</t>
  </si>
  <si>
    <t>6.2 Procurement of Goods &amp; Services through MSEs</t>
  </si>
  <si>
    <t>6.3 Procurement of Goods &amp; Services through SC/ST MSEs</t>
  </si>
  <si>
    <t>6.4 Procurement of Goods &amp; Services through Women MSEs</t>
  </si>
  <si>
    <t>6.5 Procurement of Goods &amp; Services from GEM portal</t>
  </si>
  <si>
    <t>6.6 Annual plan for procurement through GeM as approved by administrative ministry</t>
  </si>
  <si>
    <t>9069C</t>
  </si>
  <si>
    <t>6.7 Number of invoices uploaded on TReDS portal</t>
  </si>
  <si>
    <t>9070C</t>
  </si>
  <si>
    <t>6.8 Number of invoices (out of above) accepted/rejected within specified time</t>
  </si>
  <si>
    <t>9071C</t>
  </si>
  <si>
    <t>6.9 Active MSE vendors during current year (with whom during the FY, at least one procurement transaction and/or a contract done)</t>
  </si>
  <si>
    <t>9072C</t>
  </si>
  <si>
    <t>6.10 Among the above, number of vendors onboarded on TReDS platforms till the end of FY</t>
  </si>
  <si>
    <t>9073C</t>
  </si>
  <si>
    <t>6.11 Number of invoices received from MSE vendors for which payment was made beyond 45 days from the date of delivery of goods or receipt of services</t>
  </si>
  <si>
    <t>9074C</t>
  </si>
  <si>
    <t>Revenue from Overseas Projects (over and above value of Exports entered in ietm code 9039C)</t>
  </si>
  <si>
    <t>Narattion change</t>
  </si>
  <si>
    <t>Redemption of Bonus Debentures</t>
  </si>
  <si>
    <t>Reserve not created out of Profit (e.g. Capital Reserve, Revaluation reserve, OCI etc.)</t>
  </si>
  <si>
    <t>9068C</t>
  </si>
  <si>
    <r>
      <t>Part IX Form 2: Main Products/Generation/Transmission/Services-</t>
    </r>
    <r>
      <rPr>
        <b/>
        <sz val="11"/>
        <color rgb="FFFF0000"/>
        <rFont val="Arial"/>
        <family val="2"/>
      </rPr>
      <t>for Non IND-AS CPSE</t>
    </r>
  </si>
  <si>
    <t>1.8 Addition in Right-of-Use Asset</t>
  </si>
  <si>
    <t>2.8A Nature of expenses mentioned at 2.8
   (major three items may be mentioned)</t>
  </si>
  <si>
    <t>1415A</t>
  </si>
  <si>
    <t>Other operating/Direct/Manufacturing Expenses (including repairs &amp; Maintenance, Transportation, Consultancy Charges, Freight charges, Commission etc</t>
  </si>
  <si>
    <t>Input data sheet for PE Survey 2024-25(for Non IND-AS CPSEs)</t>
  </si>
  <si>
    <t>2024-25
Figures in Rupees lakh (Rounded off to the nearest Lakh)</t>
  </si>
  <si>
    <t>Input data sheet for PE Survey 2024-25 (for Non IND-AS CPSEs)</t>
  </si>
  <si>
    <t>Input datasheet
Consolidated basis(Non IndAS)
Public Enterprises Survey 
2024-25
Survey Division
Department of Public Enterprises
Ministry of Finance
Government of India</t>
  </si>
  <si>
    <t>2024-25 Figures in Rupees lakh (Rounded off to the nearest Lakh)</t>
  </si>
  <si>
    <t xml:space="preserve">             Applicable to CPSEs having MOU on Consolidated Basis and following Non IND-AS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</si>
</sst>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33333"/>
      <name val="Times New Roman"/>
      <family val="1"/>
    </font>
    <font>
      <b/>
      <sz val="11"/>
      <color rgb="FF333333"/>
      <name val="Arial"/>
      <family val="2"/>
    </font>
    <font>
      <b/>
      <sz val="11"/>
      <color rgb="FFFF0000"/>
      <name val="Arial"/>
      <family val="2"/>
    </font>
    <font>
      <sz val="11"/>
      <color rgb="FF333333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 wrapText="1"/>
    </xf>
    <xf numFmtId="164" fontId="4" fillId="0" borderId="1" xfId="1" applyFont="1" applyFill="1" applyBorder="1" applyAlignment="1">
      <alignment vertical="center" wrapText="1"/>
    </xf>
    <xf numFmtId="164" fontId="3" fillId="0" borderId="0" xfId="1" applyFont="1" applyFill="1"/>
    <xf numFmtId="164" fontId="4" fillId="0" borderId="0" xfId="1" applyFont="1" applyFill="1" applyBorder="1" applyAlignment="1">
      <alignment vertical="center" wrapText="1"/>
    </xf>
    <xf numFmtId="164" fontId="3" fillId="0" borderId="0" xfId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0" fontId="0" fillId="3" borderId="1" xfId="0" applyFill="1" applyBorder="1"/>
    <xf numFmtId="0" fontId="9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4" fontId="2" fillId="3" borderId="1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164" fontId="4" fillId="3" borderId="1" xfId="1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164" fontId="3" fillId="3" borderId="1" xfId="1" applyFont="1" applyFill="1" applyBorder="1"/>
    <xf numFmtId="164" fontId="5" fillId="3" borderId="1" xfId="1" applyFont="1" applyFill="1" applyBorder="1"/>
    <xf numFmtId="0" fontId="3" fillId="3" borderId="0" xfId="0" applyFont="1" applyFill="1"/>
    <xf numFmtId="0" fontId="2" fillId="3" borderId="0" xfId="0" applyFont="1" applyFill="1" applyAlignment="1">
      <alignment vertical="center"/>
    </xf>
    <xf numFmtId="164" fontId="3" fillId="3" borderId="0" xfId="1" applyFont="1" applyFill="1"/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9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0" fillId="0" borderId="0" xfId="2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5" fillId="0" borderId="1" xfId="0" applyFont="1" applyBorder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vertical="top"/>
    </xf>
    <xf numFmtId="0" fontId="15" fillId="0" borderId="1" xfId="0" applyFont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top"/>
    </xf>
    <xf numFmtId="0" fontId="13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177247</xdr:colOff>
      <xdr:row>0</xdr:row>
      <xdr:rowOff>63361</xdr:rowOff>
    </xdr:from>
    <xdr:to>
      <xdr:col>3</xdr:col>
      <xdr:colOff>942561</xdr:colOff>
      <xdr:row>3</xdr:row>
      <xdr:rowOff>50999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5F1797-10BD-4765-A3EE-EB8ABF9817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duotone>
            <a:prstClr val="black"/>
            <a:schemeClr val="accent2">
              <a:tint val="45000"/>
              <a:satMod val="400000"/>
            </a:schemeClr>
          </a:duotone>
        </a:blip>
        <a:srcRect l="7539"/>
        <a:stretch>
          <a:fillRect/>
        </a:stretch>
      </xdr:blipFill>
      <xdr:spPr>
        <a:xfrm>
          <a:off x="2053672" y="63361"/>
          <a:ext cx="1374914" cy="559138"/>
        </a:xfrm>
        <a:prstGeom prst="roundRect">
          <a:avLst>
            <a:gd name="adj" fmla="val 4167"/>
          </a:avLst>
        </a:prstGeom>
        <a:solidFill>
          <a:srgbClr val="FFFFFF"/>
        </a:solidFill>
        <a:ln w="76200" cap="sq">
          <a:solidFill>
            <a:srgbClr val="292929"/>
          </a:solidFill>
          <a:miter lim="800000"/>
        </a:ln>
        <a:effectLst>
          <a:reflection blurRad="12700" stA="28000" endPos="28000" dist="5000" dir="5400000" sy="-100000" algn="bl" rotWithShape="0"/>
        </a:effectLst>
        <a:scene3d>
          <a:camera prst="orthographicFront"/>
          <a:lightRig rig="threePt" dir="t">
            <a:rot lat="0" lon="0" rev="2700000"/>
          </a:lightRig>
        </a:scene3d>
        <a:sp3d>
          <a:bevelT h="38100"/>
          <a:contourClr>
            <a:srgbClr val="C0C0C0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6"/>
  <sheetViews>
    <sheetView topLeftCell="A28" zoomScale="70" zoomScaleNormal="70" zoomScaleSheetLayoutView="110" workbookViewId="0">
      <selection activeCell="C37" sqref="C37"/>
    </sheetView>
  </sheetViews>
  <sheetFormatPr defaultRowHeight="15" x14ac:dyDescent="0.25"/>
  <cols>
    <col min="1" max="1" width="12" customWidth="1"/>
    <col min="2" max="2" width="72" bestFit="1" customWidth="1"/>
    <col min="3" max="3" width="49.85546875" customWidth="1"/>
    <col min="4" max="4" width="26.85546875" bestFit="1" customWidth="1"/>
  </cols>
  <sheetData>
    <row r="1" spans="1:3" x14ac:dyDescent="0.25">
      <c r="A1" s="9" t="s">
        <v>239</v>
      </c>
      <c r="B1" s="9"/>
      <c r="C1" s="9"/>
    </row>
    <row r="2" spans="1:3" ht="20.25" x14ac:dyDescent="0.25">
      <c r="A2" s="70" t="s">
        <v>262</v>
      </c>
      <c r="B2" s="70"/>
      <c r="C2" s="70"/>
    </row>
    <row r="3" spans="1:3" ht="20.25" x14ac:dyDescent="0.25">
      <c r="A3" s="70" t="s">
        <v>338</v>
      </c>
      <c r="B3" s="70"/>
      <c r="C3" s="70"/>
    </row>
    <row r="4" spans="1:3" ht="19.5" customHeight="1" x14ac:dyDescent="0.25">
      <c r="A4" s="71" t="s">
        <v>242</v>
      </c>
      <c r="B4" s="71"/>
      <c r="C4" s="71"/>
    </row>
    <row r="5" spans="1:3" ht="20.25" x14ac:dyDescent="0.25">
      <c r="A5" s="70" t="s">
        <v>240</v>
      </c>
      <c r="B5" s="70"/>
      <c r="C5" s="70"/>
    </row>
    <row r="6" spans="1:3" x14ac:dyDescent="0.25">
      <c r="A6" s="10"/>
    </row>
    <row r="7" spans="1:3" ht="16.5" x14ac:dyDescent="0.25">
      <c r="A7" s="1" t="s">
        <v>0</v>
      </c>
      <c r="B7" s="1" t="s">
        <v>220</v>
      </c>
      <c r="C7" s="1" t="s">
        <v>241</v>
      </c>
    </row>
    <row r="8" spans="1:3" ht="16.5" x14ac:dyDescent="0.25">
      <c r="A8" s="12">
        <v>1.1000000000000001</v>
      </c>
      <c r="B8" s="2" t="s">
        <v>243</v>
      </c>
      <c r="C8" s="12"/>
    </row>
    <row r="9" spans="1:3" ht="16.5" x14ac:dyDescent="0.25">
      <c r="A9" s="12">
        <v>1.2</v>
      </c>
      <c r="B9" s="2" t="s">
        <v>244</v>
      </c>
      <c r="C9" s="12"/>
    </row>
    <row r="10" spans="1:3" ht="16.5" x14ac:dyDescent="0.25">
      <c r="A10" s="12">
        <v>1.3</v>
      </c>
      <c r="B10" s="2" t="s">
        <v>317</v>
      </c>
      <c r="C10" s="12"/>
    </row>
    <row r="11" spans="1:3" ht="16.5" x14ac:dyDescent="0.25">
      <c r="A11" s="12">
        <v>1.4</v>
      </c>
      <c r="B11" s="11" t="s">
        <v>318</v>
      </c>
      <c r="C11" s="12"/>
    </row>
    <row r="12" spans="1:3" ht="16.5" x14ac:dyDescent="0.25">
      <c r="A12" s="12">
        <v>1.5</v>
      </c>
      <c r="B12" s="2" t="s">
        <v>319</v>
      </c>
      <c r="C12" s="12"/>
    </row>
    <row r="13" spans="1:3" ht="16.5" x14ac:dyDescent="0.25">
      <c r="A13" s="12">
        <v>1.6</v>
      </c>
      <c r="B13" s="2" t="s">
        <v>245</v>
      </c>
      <c r="C13" s="12"/>
    </row>
    <row r="14" spans="1:3" ht="16.5" x14ac:dyDescent="0.25">
      <c r="A14" s="12">
        <v>1.7</v>
      </c>
      <c r="B14" s="2" t="s">
        <v>320</v>
      </c>
      <c r="C14" s="12"/>
    </row>
    <row r="15" spans="1:3" ht="16.5" x14ac:dyDescent="0.25">
      <c r="A15" s="12">
        <v>1.8</v>
      </c>
      <c r="B15" s="11" t="s">
        <v>246</v>
      </c>
      <c r="C15" s="12"/>
    </row>
    <row r="16" spans="1:3" ht="16.5" x14ac:dyDescent="0.25">
      <c r="A16" s="12">
        <v>1.9</v>
      </c>
      <c r="B16" s="11" t="s">
        <v>247</v>
      </c>
      <c r="C16" s="12"/>
    </row>
    <row r="17" spans="1:3" ht="16.5" x14ac:dyDescent="0.25">
      <c r="A17" s="5" t="s">
        <v>234</v>
      </c>
      <c r="B17" s="11" t="s">
        <v>329</v>
      </c>
      <c r="C17" s="12"/>
    </row>
    <row r="18" spans="1:3" ht="16.5" x14ac:dyDescent="0.25">
      <c r="A18" s="12">
        <v>1.1100000000000001</v>
      </c>
      <c r="B18" s="11" t="s">
        <v>248</v>
      </c>
      <c r="C18" s="12"/>
    </row>
    <row r="19" spans="1:3" ht="18" customHeight="1" x14ac:dyDescent="0.25">
      <c r="A19" s="12" t="s">
        <v>249</v>
      </c>
      <c r="B19" s="11" t="s">
        <v>321</v>
      </c>
      <c r="C19" s="12"/>
    </row>
    <row r="20" spans="1:3" ht="16.5" x14ac:dyDescent="0.25">
      <c r="A20" s="12" t="s">
        <v>250</v>
      </c>
      <c r="B20" s="11" t="s">
        <v>251</v>
      </c>
      <c r="C20" s="12"/>
    </row>
    <row r="21" spans="1:3" ht="33" x14ac:dyDescent="0.25">
      <c r="A21" s="12" t="s">
        <v>306</v>
      </c>
      <c r="B21" s="2" t="s">
        <v>322</v>
      </c>
      <c r="C21" s="12"/>
    </row>
    <row r="22" spans="1:3" ht="16.5" x14ac:dyDescent="0.25">
      <c r="A22" s="12">
        <v>1.1299999999999999</v>
      </c>
      <c r="B22" s="11" t="s">
        <v>252</v>
      </c>
      <c r="C22" s="12"/>
    </row>
    <row r="23" spans="1:3" ht="16.5" x14ac:dyDescent="0.25">
      <c r="A23" s="12">
        <v>1.1399999999999999</v>
      </c>
      <c r="B23" s="11" t="s">
        <v>253</v>
      </c>
      <c r="C23" s="12"/>
    </row>
    <row r="24" spans="1:3" ht="16.5" x14ac:dyDescent="0.25">
      <c r="A24" s="12">
        <v>1.1499999999999999</v>
      </c>
      <c r="B24" s="11" t="s">
        <v>254</v>
      </c>
      <c r="C24" s="12"/>
    </row>
    <row r="25" spans="1:3" ht="16.5" x14ac:dyDescent="0.25">
      <c r="A25" s="12">
        <v>1.1599999999999999</v>
      </c>
      <c r="B25" s="11" t="s">
        <v>255</v>
      </c>
      <c r="C25" s="12"/>
    </row>
    <row r="26" spans="1:3" ht="16.5" x14ac:dyDescent="0.25">
      <c r="A26" s="12">
        <v>1.17</v>
      </c>
      <c r="B26" s="11" t="s">
        <v>323</v>
      </c>
      <c r="C26" s="12"/>
    </row>
    <row r="27" spans="1:3" ht="16.5" x14ac:dyDescent="0.25">
      <c r="A27" s="12">
        <v>1.18</v>
      </c>
      <c r="B27" s="11" t="s">
        <v>256</v>
      </c>
      <c r="C27" s="12"/>
    </row>
    <row r="28" spans="1:3" ht="16.5" x14ac:dyDescent="0.25">
      <c r="A28" s="12">
        <v>1.19</v>
      </c>
      <c r="B28" s="11" t="s">
        <v>257</v>
      </c>
      <c r="C28" s="12"/>
    </row>
    <row r="29" spans="1:3" ht="33" x14ac:dyDescent="0.25">
      <c r="A29" s="5" t="s">
        <v>235</v>
      </c>
      <c r="B29" s="11" t="s">
        <v>332</v>
      </c>
      <c r="C29" s="12"/>
    </row>
    <row r="30" spans="1:3" ht="16.5" x14ac:dyDescent="0.25">
      <c r="A30" s="12">
        <v>1.21</v>
      </c>
      <c r="B30" s="11" t="s">
        <v>330</v>
      </c>
      <c r="C30" s="12"/>
    </row>
    <row r="31" spans="1:3" ht="16.5" x14ac:dyDescent="0.25">
      <c r="A31" s="12">
        <v>1.22</v>
      </c>
      <c r="B31" s="11" t="s">
        <v>324</v>
      </c>
      <c r="C31" s="12"/>
    </row>
    <row r="32" spans="1:3" ht="16.5" x14ac:dyDescent="0.25">
      <c r="A32" s="12">
        <v>1.23</v>
      </c>
      <c r="B32" s="11" t="s">
        <v>325</v>
      </c>
      <c r="C32" s="12"/>
    </row>
    <row r="33" spans="1:3" ht="16.5" x14ac:dyDescent="0.25">
      <c r="A33" s="12">
        <v>1.24</v>
      </c>
      <c r="B33" s="11" t="s">
        <v>326</v>
      </c>
      <c r="C33" s="12" t="s">
        <v>271</v>
      </c>
    </row>
    <row r="34" spans="1:3" ht="16.5" x14ac:dyDescent="0.25">
      <c r="A34" s="12">
        <v>1.25</v>
      </c>
      <c r="B34" s="11" t="s">
        <v>274</v>
      </c>
      <c r="C34" s="12" t="s">
        <v>272</v>
      </c>
    </row>
    <row r="35" spans="1:3" ht="33" x14ac:dyDescent="0.25">
      <c r="A35" s="12">
        <v>1.26</v>
      </c>
      <c r="B35" s="11" t="s">
        <v>334</v>
      </c>
      <c r="C35" s="12"/>
    </row>
    <row r="36" spans="1:3" ht="33" x14ac:dyDescent="0.25">
      <c r="A36" s="12">
        <v>1.27</v>
      </c>
      <c r="B36" s="11" t="s">
        <v>335</v>
      </c>
      <c r="C36" s="12"/>
    </row>
    <row r="37" spans="1:3" ht="33" x14ac:dyDescent="0.25">
      <c r="A37" s="12">
        <v>1.28</v>
      </c>
      <c r="B37" s="11" t="s">
        <v>336</v>
      </c>
      <c r="C37" s="12"/>
    </row>
    <row r="38" spans="1:3" ht="33" x14ac:dyDescent="0.25">
      <c r="A38" s="12">
        <v>1.29</v>
      </c>
      <c r="B38" s="11" t="s">
        <v>327</v>
      </c>
      <c r="C38" s="12"/>
    </row>
    <row r="39" spans="1:3" ht="16.5" x14ac:dyDescent="0.25">
      <c r="A39" s="5" t="s">
        <v>314</v>
      </c>
      <c r="B39" s="2" t="s">
        <v>261</v>
      </c>
      <c r="C39" s="12" t="s">
        <v>258</v>
      </c>
    </row>
    <row r="40" spans="1:3" ht="32.25" customHeight="1" x14ac:dyDescent="0.25">
      <c r="A40" s="5" t="s">
        <v>315</v>
      </c>
      <c r="B40" s="2" t="s">
        <v>316</v>
      </c>
      <c r="C40" s="12" t="s">
        <v>339</v>
      </c>
    </row>
    <row r="41" spans="1:3" ht="18" customHeight="1" x14ac:dyDescent="0.25">
      <c r="A41" s="12">
        <v>1.32</v>
      </c>
      <c r="B41" s="11" t="s">
        <v>328</v>
      </c>
      <c r="C41" s="13" t="s">
        <v>272</v>
      </c>
    </row>
    <row r="42" spans="1:3" ht="18" customHeight="1" x14ac:dyDescent="0.25">
      <c r="A42" s="12">
        <v>1.33</v>
      </c>
      <c r="B42" s="2" t="s">
        <v>259</v>
      </c>
      <c r="C42" s="12"/>
    </row>
    <row r="43" spans="1:3" ht="17.25" customHeight="1" x14ac:dyDescent="0.25">
      <c r="A43" s="12">
        <v>1.34</v>
      </c>
      <c r="B43" s="2" t="s">
        <v>260</v>
      </c>
      <c r="C43" s="12"/>
    </row>
    <row r="44" spans="1:3" ht="33" x14ac:dyDescent="0.25">
      <c r="A44" s="19">
        <v>1.35</v>
      </c>
      <c r="B44" s="20" t="s">
        <v>337</v>
      </c>
      <c r="C44" s="19"/>
    </row>
    <row r="45" spans="1:3" ht="17.25" x14ac:dyDescent="0.3">
      <c r="A45" s="3" t="s">
        <v>273</v>
      </c>
      <c r="B45" s="7"/>
      <c r="C45" s="7"/>
    </row>
    <row r="46" spans="1:3" ht="36" customHeight="1" x14ac:dyDescent="0.25">
      <c r="A46" s="72" t="s">
        <v>340</v>
      </c>
      <c r="B46" s="72"/>
      <c r="C46" s="72"/>
    </row>
  </sheetData>
  <mergeCells count="5">
    <mergeCell ref="A2:C2"/>
    <mergeCell ref="A3:C3"/>
    <mergeCell ref="A4:C4"/>
    <mergeCell ref="A5:C5"/>
    <mergeCell ref="A46:C46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24CF1-CF9A-4E09-81F0-B24D1362A450}">
  <dimension ref="A1:G36"/>
  <sheetViews>
    <sheetView tabSelected="1" view="pageBreakPreview" zoomScaleNormal="145" zoomScaleSheetLayoutView="100" workbookViewId="0">
      <selection activeCell="J19" sqref="J19"/>
    </sheetView>
  </sheetViews>
  <sheetFormatPr defaultRowHeight="15" x14ac:dyDescent="0.25"/>
  <cols>
    <col min="1" max="1" width="19" customWidth="1"/>
    <col min="4" max="5" width="15.28515625" customWidth="1"/>
  </cols>
  <sheetData>
    <row r="1" spans="1:7" x14ac:dyDescent="0.25">
      <c r="A1" s="73" t="s">
        <v>824</v>
      </c>
      <c r="B1" s="74"/>
      <c r="C1" s="74"/>
      <c r="D1" s="74"/>
      <c r="E1" s="74"/>
      <c r="F1" s="74"/>
      <c r="G1" s="75"/>
    </row>
    <row r="2" spans="1:7" x14ac:dyDescent="0.25">
      <c r="A2" s="76"/>
      <c r="B2" s="77"/>
      <c r="C2" s="77"/>
      <c r="D2" s="77"/>
      <c r="E2" s="77"/>
      <c r="F2" s="77"/>
      <c r="G2" s="78"/>
    </row>
    <row r="3" spans="1:7" x14ac:dyDescent="0.25">
      <c r="A3" s="76"/>
      <c r="B3" s="77"/>
      <c r="C3" s="77"/>
      <c r="D3" s="77"/>
      <c r="E3" s="77"/>
      <c r="F3" s="77"/>
      <c r="G3" s="78"/>
    </row>
    <row r="4" spans="1:7" x14ac:dyDescent="0.25">
      <c r="A4" s="76"/>
      <c r="B4" s="77"/>
      <c r="C4" s="77"/>
      <c r="D4" s="77"/>
      <c r="E4" s="77"/>
      <c r="F4" s="77"/>
      <c r="G4" s="78"/>
    </row>
    <row r="5" spans="1:7" x14ac:dyDescent="0.25">
      <c r="A5" s="76"/>
      <c r="B5" s="77"/>
      <c r="C5" s="77"/>
      <c r="D5" s="77"/>
      <c r="E5" s="77"/>
      <c r="F5" s="77"/>
      <c r="G5" s="78"/>
    </row>
    <row r="6" spans="1:7" x14ac:dyDescent="0.25">
      <c r="A6" s="76"/>
      <c r="B6" s="77"/>
      <c r="C6" s="77"/>
      <c r="D6" s="77"/>
      <c r="E6" s="77"/>
      <c r="F6" s="77"/>
      <c r="G6" s="78"/>
    </row>
    <row r="7" spans="1:7" x14ac:dyDescent="0.25">
      <c r="A7" s="76"/>
      <c r="B7" s="77"/>
      <c r="C7" s="77"/>
      <c r="D7" s="77"/>
      <c r="E7" s="77"/>
      <c r="F7" s="77"/>
      <c r="G7" s="78"/>
    </row>
    <row r="8" spans="1:7" x14ac:dyDescent="0.25">
      <c r="A8" s="76"/>
      <c r="B8" s="77"/>
      <c r="C8" s="77"/>
      <c r="D8" s="77"/>
      <c r="E8" s="77"/>
      <c r="F8" s="77"/>
      <c r="G8" s="78"/>
    </row>
    <row r="9" spans="1:7" x14ac:dyDescent="0.25">
      <c r="A9" s="76"/>
      <c r="B9" s="77"/>
      <c r="C9" s="77"/>
      <c r="D9" s="77"/>
      <c r="E9" s="77"/>
      <c r="F9" s="77"/>
      <c r="G9" s="78"/>
    </row>
    <row r="10" spans="1:7" x14ac:dyDescent="0.25">
      <c r="A10" s="76"/>
      <c r="B10" s="77"/>
      <c r="C10" s="77"/>
      <c r="D10" s="77"/>
      <c r="E10" s="77"/>
      <c r="F10" s="77"/>
      <c r="G10" s="78"/>
    </row>
    <row r="11" spans="1:7" x14ac:dyDescent="0.25">
      <c r="A11" s="76"/>
      <c r="B11" s="77"/>
      <c r="C11" s="77"/>
      <c r="D11" s="77"/>
      <c r="E11" s="77"/>
      <c r="F11" s="77"/>
      <c r="G11" s="78"/>
    </row>
    <row r="12" spans="1:7" x14ac:dyDescent="0.25">
      <c r="A12" s="76"/>
      <c r="B12" s="77"/>
      <c r="C12" s="77"/>
      <c r="D12" s="77"/>
      <c r="E12" s="77"/>
      <c r="F12" s="77"/>
      <c r="G12" s="78"/>
    </row>
    <row r="13" spans="1:7" x14ac:dyDescent="0.25">
      <c r="A13" s="76"/>
      <c r="B13" s="77"/>
      <c r="C13" s="77"/>
      <c r="D13" s="77"/>
      <c r="E13" s="77"/>
      <c r="F13" s="77"/>
      <c r="G13" s="78"/>
    </row>
    <row r="14" spans="1:7" x14ac:dyDescent="0.25">
      <c r="A14" s="76"/>
      <c r="B14" s="77"/>
      <c r="C14" s="77"/>
      <c r="D14" s="77"/>
      <c r="E14" s="77"/>
      <c r="F14" s="77"/>
      <c r="G14" s="78"/>
    </row>
    <row r="15" spans="1:7" x14ac:dyDescent="0.25">
      <c r="A15" s="76"/>
      <c r="B15" s="77"/>
      <c r="C15" s="77"/>
      <c r="D15" s="77"/>
      <c r="E15" s="77"/>
      <c r="F15" s="77"/>
      <c r="G15" s="78"/>
    </row>
    <row r="16" spans="1:7" x14ac:dyDescent="0.25">
      <c r="A16" s="76"/>
      <c r="B16" s="77"/>
      <c r="C16" s="77"/>
      <c r="D16" s="77"/>
      <c r="E16" s="77"/>
      <c r="F16" s="77"/>
      <c r="G16" s="78"/>
    </row>
    <row r="17" spans="1:7" x14ac:dyDescent="0.25">
      <c r="A17" s="76"/>
      <c r="B17" s="77"/>
      <c r="C17" s="77"/>
      <c r="D17" s="77"/>
      <c r="E17" s="77"/>
      <c r="F17" s="77"/>
      <c r="G17" s="78"/>
    </row>
    <row r="18" spans="1:7" x14ac:dyDescent="0.25">
      <c r="A18" s="76"/>
      <c r="B18" s="77"/>
      <c r="C18" s="77"/>
      <c r="D18" s="77"/>
      <c r="E18" s="77"/>
      <c r="F18" s="77"/>
      <c r="G18" s="78"/>
    </row>
    <row r="19" spans="1:7" x14ac:dyDescent="0.25">
      <c r="A19" s="76"/>
      <c r="B19" s="77"/>
      <c r="C19" s="77"/>
      <c r="D19" s="77"/>
      <c r="E19" s="77"/>
      <c r="F19" s="77"/>
      <c r="G19" s="78"/>
    </row>
    <row r="20" spans="1:7" x14ac:dyDescent="0.25">
      <c r="A20" s="76"/>
      <c r="B20" s="77"/>
      <c r="C20" s="77"/>
      <c r="D20" s="77"/>
      <c r="E20" s="77"/>
      <c r="F20" s="77"/>
      <c r="G20" s="78"/>
    </row>
    <row r="21" spans="1:7" x14ac:dyDescent="0.25">
      <c r="A21" s="76"/>
      <c r="B21" s="77"/>
      <c r="C21" s="77"/>
      <c r="D21" s="77"/>
      <c r="E21" s="77"/>
      <c r="F21" s="77"/>
      <c r="G21" s="78"/>
    </row>
    <row r="22" spans="1:7" x14ac:dyDescent="0.25">
      <c r="A22" s="76"/>
      <c r="B22" s="77"/>
      <c r="C22" s="77"/>
      <c r="D22" s="77"/>
      <c r="E22" s="77"/>
      <c r="F22" s="77"/>
      <c r="G22" s="78"/>
    </row>
    <row r="23" spans="1:7" x14ac:dyDescent="0.25">
      <c r="A23" s="76"/>
      <c r="B23" s="77"/>
      <c r="C23" s="77"/>
      <c r="D23" s="77"/>
      <c r="E23" s="77"/>
      <c r="F23" s="77"/>
      <c r="G23" s="78"/>
    </row>
    <row r="24" spans="1:7" x14ac:dyDescent="0.25">
      <c r="A24" s="76"/>
      <c r="B24" s="77"/>
      <c r="C24" s="77"/>
      <c r="D24" s="77"/>
      <c r="E24" s="77"/>
      <c r="F24" s="77"/>
      <c r="G24" s="78"/>
    </row>
    <row r="25" spans="1:7" x14ac:dyDescent="0.25">
      <c r="A25" s="76"/>
      <c r="B25" s="77"/>
      <c r="C25" s="77"/>
      <c r="D25" s="77"/>
      <c r="E25" s="77"/>
      <c r="F25" s="77"/>
      <c r="G25" s="78"/>
    </row>
    <row r="26" spans="1:7" x14ac:dyDescent="0.25">
      <c r="A26" s="76"/>
      <c r="B26" s="77"/>
      <c r="C26" s="77"/>
      <c r="D26" s="77"/>
      <c r="E26" s="77"/>
      <c r="F26" s="77"/>
      <c r="G26" s="78"/>
    </row>
    <row r="27" spans="1:7" x14ac:dyDescent="0.25">
      <c r="A27" s="76"/>
      <c r="B27" s="77"/>
      <c r="C27" s="77"/>
      <c r="D27" s="77"/>
      <c r="E27" s="77"/>
      <c r="F27" s="77"/>
      <c r="G27" s="78"/>
    </row>
    <row r="28" spans="1:7" x14ac:dyDescent="0.25">
      <c r="A28" s="76"/>
      <c r="B28" s="77"/>
      <c r="C28" s="77"/>
      <c r="D28" s="77"/>
      <c r="E28" s="77"/>
      <c r="F28" s="77"/>
      <c r="G28" s="78"/>
    </row>
    <row r="29" spans="1:7" x14ac:dyDescent="0.25">
      <c r="A29" s="76"/>
      <c r="B29" s="77"/>
      <c r="C29" s="77"/>
      <c r="D29" s="77"/>
      <c r="E29" s="77"/>
      <c r="F29" s="77"/>
      <c r="G29" s="78"/>
    </row>
    <row r="30" spans="1:7" x14ac:dyDescent="0.25">
      <c r="A30" s="76"/>
      <c r="B30" s="77"/>
      <c r="C30" s="77"/>
      <c r="D30" s="77"/>
      <c r="E30" s="77"/>
      <c r="F30" s="77"/>
      <c r="G30" s="78"/>
    </row>
    <row r="31" spans="1:7" x14ac:dyDescent="0.25">
      <c r="A31" s="76"/>
      <c r="B31" s="77"/>
      <c r="C31" s="77"/>
      <c r="D31" s="77"/>
      <c r="E31" s="77"/>
      <c r="F31" s="77"/>
      <c r="G31" s="78"/>
    </row>
    <row r="32" spans="1:7" ht="15.75" thickBot="1" x14ac:dyDescent="0.3">
      <c r="A32" s="79"/>
      <c r="B32" s="80"/>
      <c r="C32" s="80"/>
      <c r="D32" s="80"/>
      <c r="E32" s="80"/>
      <c r="F32" s="80"/>
      <c r="G32" s="81"/>
    </row>
    <row r="34" spans="1:1" x14ac:dyDescent="0.25">
      <c r="A34" t="s">
        <v>826</v>
      </c>
    </row>
    <row r="36" spans="1:1" x14ac:dyDescent="0.25">
      <c r="A36" s="50"/>
    </row>
  </sheetData>
  <mergeCells count="1">
    <mergeCell ref="A1:G32"/>
  </mergeCells>
  <pageMargins left="0.95" right="0.22" top="0.43" bottom="0.44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26"/>
  <sheetViews>
    <sheetView zoomScaleNormal="100" zoomScaleSheetLayoutView="70" workbookViewId="0">
      <selection sqref="A1:D1"/>
    </sheetView>
  </sheetViews>
  <sheetFormatPr defaultColWidth="9.140625" defaultRowHeight="17.25" x14ac:dyDescent="0.3"/>
  <cols>
    <col min="1" max="1" width="6.85546875" style="7" customWidth="1"/>
    <col min="2" max="2" width="90.42578125" style="7" customWidth="1"/>
    <col min="3" max="3" width="11" style="7" bestFit="1" customWidth="1"/>
    <col min="4" max="4" width="14.7109375" style="16" customWidth="1"/>
    <col min="5" max="5" width="18.85546875" style="7" customWidth="1"/>
    <col min="6" max="6" width="19" style="7" customWidth="1"/>
    <col min="7" max="7" width="6.7109375" style="7" bestFit="1" customWidth="1"/>
    <col min="8" max="16384" width="9.140625" style="7"/>
  </cols>
  <sheetData>
    <row r="1" spans="1:4" ht="20.25" x14ac:dyDescent="0.3">
      <c r="A1" s="70" t="s">
        <v>262</v>
      </c>
      <c r="B1" s="70"/>
      <c r="C1" s="70"/>
      <c r="D1" s="70"/>
    </row>
    <row r="2" spans="1:4" ht="20.25" x14ac:dyDescent="0.3">
      <c r="A2" s="70" t="s">
        <v>821</v>
      </c>
      <c r="B2" s="70"/>
      <c r="C2" s="70"/>
      <c r="D2" s="70"/>
    </row>
    <row r="3" spans="1:4" ht="128.25" customHeight="1" x14ac:dyDescent="0.3">
      <c r="A3" s="28" t="s">
        <v>0</v>
      </c>
      <c r="B3" s="29" t="s">
        <v>1</v>
      </c>
      <c r="C3" s="29" t="s">
        <v>2</v>
      </c>
      <c r="D3" s="30" t="s">
        <v>822</v>
      </c>
    </row>
    <row r="4" spans="1:4" ht="20.25" x14ac:dyDescent="0.3">
      <c r="A4" s="83" t="s">
        <v>312</v>
      </c>
      <c r="B4" s="83"/>
      <c r="C4" s="83"/>
      <c r="D4" s="83"/>
    </row>
    <row r="5" spans="1:4" x14ac:dyDescent="0.3">
      <c r="A5" s="28"/>
      <c r="B5" s="29"/>
      <c r="C5" s="29"/>
      <c r="D5" s="31"/>
    </row>
    <row r="6" spans="1:4" x14ac:dyDescent="0.3">
      <c r="A6" s="32" t="s">
        <v>3</v>
      </c>
      <c r="B6" s="29" t="s">
        <v>4</v>
      </c>
      <c r="C6" s="24"/>
      <c r="D6" s="33"/>
    </row>
    <row r="7" spans="1:4" x14ac:dyDescent="0.3">
      <c r="A7" s="34" t="s">
        <v>221</v>
      </c>
      <c r="B7" s="29" t="s">
        <v>5</v>
      </c>
      <c r="C7" s="24"/>
      <c r="D7" s="33"/>
    </row>
    <row r="8" spans="1:4" x14ac:dyDescent="0.3">
      <c r="A8" s="28" t="s">
        <v>6</v>
      </c>
      <c r="B8" s="29" t="s">
        <v>7</v>
      </c>
      <c r="C8" s="24"/>
      <c r="D8" s="33"/>
    </row>
    <row r="9" spans="1:4" x14ac:dyDescent="0.3">
      <c r="A9" s="32"/>
      <c r="B9" s="29" t="s">
        <v>8</v>
      </c>
      <c r="C9" s="24" t="s">
        <v>482</v>
      </c>
      <c r="D9" s="33"/>
    </row>
    <row r="10" spans="1:4" x14ac:dyDescent="0.3">
      <c r="A10" s="32"/>
      <c r="B10" s="24" t="s">
        <v>9</v>
      </c>
      <c r="C10" s="24"/>
      <c r="D10" s="33"/>
    </row>
    <row r="11" spans="1:4" x14ac:dyDescent="0.3">
      <c r="A11" s="32"/>
      <c r="B11" s="29" t="s">
        <v>10</v>
      </c>
      <c r="C11" s="24"/>
      <c r="D11" s="33"/>
    </row>
    <row r="12" spans="1:4" x14ac:dyDescent="0.3">
      <c r="A12" s="32"/>
      <c r="B12" s="24" t="s">
        <v>11</v>
      </c>
      <c r="C12" s="24" t="s">
        <v>483</v>
      </c>
      <c r="D12" s="33"/>
    </row>
    <row r="13" spans="1:4" x14ac:dyDescent="0.3">
      <c r="A13" s="32"/>
      <c r="B13" s="24" t="s">
        <v>12</v>
      </c>
      <c r="C13" s="24" t="s">
        <v>484</v>
      </c>
      <c r="D13" s="33"/>
    </row>
    <row r="14" spans="1:4" x14ac:dyDescent="0.3">
      <c r="A14" s="32"/>
      <c r="B14" s="24" t="s">
        <v>13</v>
      </c>
      <c r="C14" s="24" t="s">
        <v>485</v>
      </c>
      <c r="D14" s="33"/>
    </row>
    <row r="15" spans="1:4" x14ac:dyDescent="0.3">
      <c r="A15" s="32"/>
      <c r="B15" s="24" t="s">
        <v>14</v>
      </c>
      <c r="C15" s="24" t="s">
        <v>486</v>
      </c>
      <c r="D15" s="33"/>
    </row>
    <row r="16" spans="1:4" x14ac:dyDescent="0.3">
      <c r="A16" s="32"/>
      <c r="B16" s="24" t="s">
        <v>15</v>
      </c>
      <c r="C16" s="24" t="s">
        <v>487</v>
      </c>
      <c r="D16" s="33"/>
    </row>
    <row r="17" spans="1:4" x14ac:dyDescent="0.3">
      <c r="A17" s="32"/>
      <c r="B17" s="24" t="s">
        <v>16</v>
      </c>
      <c r="C17" s="24" t="s">
        <v>488</v>
      </c>
      <c r="D17" s="33"/>
    </row>
    <row r="18" spans="1:4" x14ac:dyDescent="0.3">
      <c r="A18" s="32"/>
      <c r="B18" s="24" t="s">
        <v>17</v>
      </c>
      <c r="C18" s="24" t="s">
        <v>489</v>
      </c>
      <c r="D18" s="33"/>
    </row>
    <row r="19" spans="1:4" x14ac:dyDescent="0.3">
      <c r="A19" s="32"/>
      <c r="B19" s="29" t="s">
        <v>18</v>
      </c>
      <c r="C19" s="29" t="s">
        <v>490</v>
      </c>
      <c r="D19" s="31">
        <f>SUM(D12:D18)</f>
        <v>0</v>
      </c>
    </row>
    <row r="20" spans="1:4" x14ac:dyDescent="0.3">
      <c r="A20" s="32"/>
      <c r="B20" s="29" t="s">
        <v>19</v>
      </c>
      <c r="C20" s="24"/>
      <c r="D20" s="33"/>
    </row>
    <row r="21" spans="1:4" x14ac:dyDescent="0.3">
      <c r="A21" s="32"/>
      <c r="B21" s="24" t="s">
        <v>11</v>
      </c>
      <c r="C21" s="24" t="s">
        <v>491</v>
      </c>
      <c r="D21" s="33"/>
    </row>
    <row r="22" spans="1:4" x14ac:dyDescent="0.3">
      <c r="A22" s="32"/>
      <c r="B22" s="24" t="s">
        <v>12</v>
      </c>
      <c r="C22" s="24" t="s">
        <v>492</v>
      </c>
      <c r="D22" s="33"/>
    </row>
    <row r="23" spans="1:4" x14ac:dyDescent="0.3">
      <c r="A23" s="32"/>
      <c r="B23" s="24" t="s">
        <v>20</v>
      </c>
      <c r="C23" s="24" t="s">
        <v>493</v>
      </c>
      <c r="D23" s="33"/>
    </row>
    <row r="24" spans="1:4" x14ac:dyDescent="0.3">
      <c r="A24" s="32"/>
      <c r="B24" s="24" t="s">
        <v>14</v>
      </c>
      <c r="C24" s="24" t="s">
        <v>494</v>
      </c>
      <c r="D24" s="33"/>
    </row>
    <row r="25" spans="1:4" x14ac:dyDescent="0.3">
      <c r="A25" s="32"/>
      <c r="B25" s="24" t="s">
        <v>15</v>
      </c>
      <c r="C25" s="24" t="s">
        <v>495</v>
      </c>
      <c r="D25" s="33"/>
    </row>
    <row r="26" spans="1:4" x14ac:dyDescent="0.3">
      <c r="A26" s="32"/>
      <c r="B26" s="24" t="s">
        <v>16</v>
      </c>
      <c r="C26" s="24" t="s">
        <v>496</v>
      </c>
      <c r="D26" s="33"/>
    </row>
    <row r="27" spans="1:4" x14ac:dyDescent="0.3">
      <c r="A27" s="32"/>
      <c r="B27" s="24" t="s">
        <v>17</v>
      </c>
      <c r="C27" s="24" t="s">
        <v>497</v>
      </c>
      <c r="D27" s="33"/>
    </row>
    <row r="28" spans="1:4" x14ac:dyDescent="0.3">
      <c r="A28" s="32"/>
      <c r="B28" s="29" t="s">
        <v>21</v>
      </c>
      <c r="C28" s="29" t="s">
        <v>498</v>
      </c>
      <c r="D28" s="31">
        <f>SUM(D21:D27)</f>
        <v>0</v>
      </c>
    </row>
    <row r="29" spans="1:4" x14ac:dyDescent="0.3">
      <c r="A29" s="32"/>
      <c r="B29" s="29" t="s">
        <v>22</v>
      </c>
      <c r="C29" s="29" t="s">
        <v>499</v>
      </c>
      <c r="D29" s="31">
        <f>D19+D28</f>
        <v>0</v>
      </c>
    </row>
    <row r="30" spans="1:4" x14ac:dyDescent="0.3">
      <c r="A30" s="28" t="s">
        <v>23</v>
      </c>
      <c r="B30" s="29" t="s">
        <v>24</v>
      </c>
      <c r="C30" s="24"/>
      <c r="D30" s="33"/>
    </row>
    <row r="31" spans="1:4" x14ac:dyDescent="0.3">
      <c r="A31" s="32"/>
      <c r="B31" s="24" t="s">
        <v>25</v>
      </c>
      <c r="C31" s="24" t="s">
        <v>500</v>
      </c>
      <c r="D31" s="33"/>
    </row>
    <row r="32" spans="1:4" x14ac:dyDescent="0.3">
      <c r="A32" s="32"/>
      <c r="B32" s="24" t="s">
        <v>26</v>
      </c>
      <c r="C32" s="24" t="s">
        <v>501</v>
      </c>
      <c r="D32" s="33"/>
    </row>
    <row r="33" spans="1:4" x14ac:dyDescent="0.3">
      <c r="A33" s="32"/>
      <c r="B33" s="24" t="s">
        <v>421</v>
      </c>
      <c r="C33" s="24" t="s">
        <v>502</v>
      </c>
      <c r="D33" s="33"/>
    </row>
    <row r="34" spans="1:4" x14ac:dyDescent="0.3">
      <c r="A34" s="32"/>
      <c r="B34" s="24" t="s">
        <v>27</v>
      </c>
      <c r="C34" s="24" t="s">
        <v>503</v>
      </c>
      <c r="D34" s="33"/>
    </row>
    <row r="35" spans="1:4" x14ac:dyDescent="0.3">
      <c r="A35" s="32"/>
      <c r="B35" s="24" t="s">
        <v>28</v>
      </c>
      <c r="C35" s="24" t="s">
        <v>504</v>
      </c>
      <c r="D35" s="33"/>
    </row>
    <row r="36" spans="1:4" x14ac:dyDescent="0.3">
      <c r="A36" s="32"/>
      <c r="B36" s="24" t="s">
        <v>29</v>
      </c>
      <c r="C36" s="24" t="s">
        <v>505</v>
      </c>
      <c r="D36" s="33"/>
    </row>
    <row r="37" spans="1:4" x14ac:dyDescent="0.3">
      <c r="A37" s="32"/>
      <c r="B37" s="24" t="s">
        <v>30</v>
      </c>
      <c r="C37" s="24" t="s">
        <v>506</v>
      </c>
      <c r="D37" s="33"/>
    </row>
    <row r="38" spans="1:4" x14ac:dyDescent="0.3">
      <c r="A38" s="32"/>
      <c r="B38" s="24" t="s">
        <v>31</v>
      </c>
      <c r="C38" s="24" t="s">
        <v>507</v>
      </c>
      <c r="D38" s="33"/>
    </row>
    <row r="39" spans="1:4" x14ac:dyDescent="0.3">
      <c r="A39" s="32"/>
      <c r="B39" s="24" t="s">
        <v>32</v>
      </c>
      <c r="C39" s="24" t="s">
        <v>508</v>
      </c>
      <c r="D39" s="33"/>
    </row>
    <row r="40" spans="1:4" x14ac:dyDescent="0.3">
      <c r="A40" s="32"/>
      <c r="B40" s="24" t="s">
        <v>342</v>
      </c>
      <c r="C40" s="24" t="s">
        <v>367</v>
      </c>
      <c r="D40" s="33"/>
    </row>
    <row r="41" spans="1:4" x14ac:dyDescent="0.3">
      <c r="A41" s="32"/>
      <c r="B41" s="24" t="s">
        <v>33</v>
      </c>
      <c r="C41" s="24" t="s">
        <v>509</v>
      </c>
      <c r="D41" s="33"/>
    </row>
    <row r="42" spans="1:4" x14ac:dyDescent="0.3">
      <c r="A42" s="32"/>
      <c r="B42" s="29" t="s">
        <v>34</v>
      </c>
      <c r="C42" s="24"/>
      <c r="D42" s="33"/>
    </row>
    <row r="43" spans="1:4" x14ac:dyDescent="0.3">
      <c r="A43" s="32"/>
      <c r="B43" s="24" t="s">
        <v>456</v>
      </c>
      <c r="C43" s="24" t="s">
        <v>510</v>
      </c>
      <c r="D43" s="33"/>
    </row>
    <row r="44" spans="1:4" ht="33" x14ac:dyDescent="0.3">
      <c r="A44" s="32"/>
      <c r="B44" s="24" t="s">
        <v>333</v>
      </c>
      <c r="C44" s="24" t="s">
        <v>511</v>
      </c>
      <c r="D44" s="33"/>
    </row>
    <row r="45" spans="1:4" x14ac:dyDescent="0.3">
      <c r="A45" s="32"/>
      <c r="B45" s="24" t="s">
        <v>35</v>
      </c>
      <c r="C45" s="24" t="s">
        <v>512</v>
      </c>
      <c r="D45" s="33"/>
    </row>
    <row r="46" spans="1:4" x14ac:dyDescent="0.3">
      <c r="A46" s="32"/>
      <c r="B46" s="24" t="s">
        <v>36</v>
      </c>
      <c r="C46" s="24" t="s">
        <v>513</v>
      </c>
      <c r="D46" s="33"/>
    </row>
    <row r="47" spans="1:4" x14ac:dyDescent="0.3">
      <c r="A47" s="32"/>
      <c r="B47" s="24" t="s">
        <v>37</v>
      </c>
      <c r="C47" s="29" t="s">
        <v>514</v>
      </c>
      <c r="D47" s="31">
        <f>D45+D46</f>
        <v>0</v>
      </c>
    </row>
    <row r="48" spans="1:4" x14ac:dyDescent="0.3">
      <c r="A48" s="32"/>
      <c r="B48" s="24" t="s">
        <v>38</v>
      </c>
      <c r="C48" s="24"/>
      <c r="D48" s="33"/>
    </row>
    <row r="49" spans="1:4" x14ac:dyDescent="0.3">
      <c r="A49" s="32"/>
      <c r="B49" s="24" t="s">
        <v>222</v>
      </c>
      <c r="C49" s="24" t="s">
        <v>515</v>
      </c>
      <c r="D49" s="33"/>
    </row>
    <row r="50" spans="1:4" x14ac:dyDescent="0.3">
      <c r="A50" s="32"/>
      <c r="B50" s="24" t="s">
        <v>223</v>
      </c>
      <c r="C50" s="24" t="s">
        <v>516</v>
      </c>
      <c r="D50" s="33"/>
    </row>
    <row r="51" spans="1:4" x14ac:dyDescent="0.3">
      <c r="A51" s="32"/>
      <c r="B51" s="24" t="s">
        <v>39</v>
      </c>
      <c r="C51" s="29" t="s">
        <v>517</v>
      </c>
      <c r="D51" s="31">
        <f>D49+D50</f>
        <v>0</v>
      </c>
    </row>
    <row r="52" spans="1:4" x14ac:dyDescent="0.3">
      <c r="A52" s="32"/>
      <c r="B52" s="24" t="s">
        <v>40</v>
      </c>
      <c r="C52" s="29" t="s">
        <v>518</v>
      </c>
      <c r="D52" s="31">
        <f>D44-D47-D51</f>
        <v>0</v>
      </c>
    </row>
    <row r="53" spans="1:4" x14ac:dyDescent="0.3">
      <c r="A53" s="32"/>
      <c r="B53" s="24" t="s">
        <v>41</v>
      </c>
      <c r="C53" s="24" t="s">
        <v>519</v>
      </c>
      <c r="D53" s="33"/>
    </row>
    <row r="54" spans="1:4" x14ac:dyDescent="0.3">
      <c r="A54" s="32"/>
      <c r="B54" s="24" t="s">
        <v>341</v>
      </c>
      <c r="C54" s="29" t="s">
        <v>520</v>
      </c>
      <c r="D54" s="31">
        <f>D43+D52-D53</f>
        <v>0</v>
      </c>
    </row>
    <row r="55" spans="1:4" ht="33" x14ac:dyDescent="0.3">
      <c r="A55" s="32"/>
      <c r="B55" s="29" t="s">
        <v>368</v>
      </c>
      <c r="C55" s="29" t="s">
        <v>521</v>
      </c>
      <c r="D55" s="31">
        <f>D54+SUM(D31:D41)</f>
        <v>0</v>
      </c>
    </row>
    <row r="56" spans="1:4" x14ac:dyDescent="0.3">
      <c r="A56" s="28" t="s">
        <v>42</v>
      </c>
      <c r="B56" s="29" t="s">
        <v>43</v>
      </c>
      <c r="C56" s="24"/>
      <c r="D56" s="33"/>
    </row>
    <row r="57" spans="1:4" x14ac:dyDescent="0.3">
      <c r="A57" s="32"/>
      <c r="B57" s="24" t="s">
        <v>44</v>
      </c>
      <c r="C57" s="24" t="s">
        <v>522</v>
      </c>
      <c r="D57" s="33"/>
    </row>
    <row r="58" spans="1:4" x14ac:dyDescent="0.3">
      <c r="A58" s="34" t="s">
        <v>229</v>
      </c>
      <c r="B58" s="29" t="s">
        <v>45</v>
      </c>
      <c r="C58" s="29"/>
      <c r="D58" s="31"/>
    </row>
    <row r="59" spans="1:4" x14ac:dyDescent="0.3">
      <c r="A59" s="32"/>
      <c r="B59" s="24" t="s">
        <v>11</v>
      </c>
      <c r="C59" s="24" t="s">
        <v>523</v>
      </c>
      <c r="D59" s="33"/>
    </row>
    <row r="60" spans="1:4" x14ac:dyDescent="0.3">
      <c r="A60" s="32"/>
      <c r="B60" s="24" t="s">
        <v>12</v>
      </c>
      <c r="C60" s="24" t="s">
        <v>524</v>
      </c>
      <c r="D60" s="33"/>
    </row>
    <row r="61" spans="1:4" x14ac:dyDescent="0.3">
      <c r="A61" s="32"/>
      <c r="B61" s="24" t="s">
        <v>46</v>
      </c>
      <c r="C61" s="24" t="s">
        <v>525</v>
      </c>
      <c r="D61" s="33"/>
    </row>
    <row r="62" spans="1:4" x14ac:dyDescent="0.3">
      <c r="A62" s="32"/>
      <c r="B62" s="24" t="s">
        <v>47</v>
      </c>
      <c r="C62" s="24" t="s">
        <v>526</v>
      </c>
      <c r="D62" s="33"/>
    </row>
    <row r="63" spans="1:4" x14ac:dyDescent="0.3">
      <c r="A63" s="32"/>
      <c r="B63" s="29" t="s">
        <v>48</v>
      </c>
      <c r="C63" s="29" t="s">
        <v>527</v>
      </c>
      <c r="D63" s="31">
        <f>SUM(D59:D62)</f>
        <v>0</v>
      </c>
    </row>
    <row r="64" spans="1:4" x14ac:dyDescent="0.3">
      <c r="A64" s="32"/>
      <c r="B64" s="29" t="s">
        <v>343</v>
      </c>
      <c r="C64" s="29" t="s">
        <v>369</v>
      </c>
      <c r="D64" s="31"/>
    </row>
    <row r="65" spans="1:4" x14ac:dyDescent="0.3">
      <c r="A65" s="34" t="s">
        <v>230</v>
      </c>
      <c r="B65" s="29" t="s">
        <v>49</v>
      </c>
      <c r="C65" s="24"/>
      <c r="D65" s="33"/>
    </row>
    <row r="66" spans="1:4" x14ac:dyDescent="0.3">
      <c r="A66" s="28" t="s">
        <v>6</v>
      </c>
      <c r="B66" s="29" t="s">
        <v>50</v>
      </c>
      <c r="C66" s="24"/>
      <c r="D66" s="33"/>
    </row>
    <row r="67" spans="1:4" x14ac:dyDescent="0.3">
      <c r="A67" s="32"/>
      <c r="B67" s="24" t="s">
        <v>11</v>
      </c>
      <c r="C67" s="24" t="s">
        <v>528</v>
      </c>
      <c r="D67" s="33"/>
    </row>
    <row r="68" spans="1:4" x14ac:dyDescent="0.3">
      <c r="A68" s="32"/>
      <c r="B68" s="24" t="s">
        <v>12</v>
      </c>
      <c r="C68" s="24" t="s">
        <v>529</v>
      </c>
      <c r="D68" s="33"/>
    </row>
    <row r="69" spans="1:4" x14ac:dyDescent="0.3">
      <c r="A69" s="32"/>
      <c r="B69" s="24" t="s">
        <v>51</v>
      </c>
      <c r="C69" s="24" t="s">
        <v>530</v>
      </c>
      <c r="D69" s="33"/>
    </row>
    <row r="70" spans="1:4" x14ac:dyDescent="0.3">
      <c r="A70" s="32"/>
      <c r="B70" s="24" t="s">
        <v>52</v>
      </c>
      <c r="C70" s="24"/>
      <c r="D70" s="33"/>
    </row>
    <row r="71" spans="1:4" x14ac:dyDescent="0.3">
      <c r="A71" s="32"/>
      <c r="B71" s="24" t="s">
        <v>53</v>
      </c>
      <c r="C71" s="24" t="s">
        <v>531</v>
      </c>
      <c r="D71" s="33"/>
    </row>
    <row r="72" spans="1:4" x14ac:dyDescent="0.3">
      <c r="A72" s="32"/>
      <c r="B72" s="24" t="s">
        <v>54</v>
      </c>
      <c r="C72" s="24" t="s">
        <v>532</v>
      </c>
      <c r="D72" s="33"/>
    </row>
    <row r="73" spans="1:4" x14ac:dyDescent="0.3">
      <c r="A73" s="32"/>
      <c r="B73" s="24" t="s">
        <v>55</v>
      </c>
      <c r="C73" s="24" t="s">
        <v>533</v>
      </c>
      <c r="D73" s="33"/>
    </row>
    <row r="74" spans="1:4" x14ac:dyDescent="0.3">
      <c r="A74" s="32"/>
      <c r="B74" s="24" t="s">
        <v>56</v>
      </c>
      <c r="C74" s="24"/>
      <c r="D74" s="33"/>
    </row>
    <row r="75" spans="1:4" x14ac:dyDescent="0.3">
      <c r="A75" s="32"/>
      <c r="B75" s="24" t="s">
        <v>57</v>
      </c>
      <c r="C75" s="24" t="s">
        <v>534</v>
      </c>
      <c r="D75" s="33"/>
    </row>
    <row r="76" spans="1:4" x14ac:dyDescent="0.3">
      <c r="A76" s="32"/>
      <c r="B76" s="24" t="s">
        <v>58</v>
      </c>
      <c r="C76" s="24" t="s">
        <v>535</v>
      </c>
      <c r="D76" s="33"/>
    </row>
    <row r="77" spans="1:4" x14ac:dyDescent="0.3">
      <c r="A77" s="32"/>
      <c r="B77" s="24" t="s">
        <v>59</v>
      </c>
      <c r="C77" s="24" t="s">
        <v>536</v>
      </c>
      <c r="D77" s="33"/>
    </row>
    <row r="78" spans="1:4" x14ac:dyDescent="0.3">
      <c r="A78" s="32"/>
      <c r="B78" s="24" t="s">
        <v>60</v>
      </c>
      <c r="C78" s="24" t="s">
        <v>537</v>
      </c>
      <c r="D78" s="33"/>
    </row>
    <row r="79" spans="1:4" x14ac:dyDescent="0.3">
      <c r="A79" s="32"/>
      <c r="B79" s="24" t="s">
        <v>263</v>
      </c>
      <c r="C79" s="24" t="s">
        <v>538</v>
      </c>
      <c r="D79" s="33"/>
    </row>
    <row r="80" spans="1:4" x14ac:dyDescent="0.3">
      <c r="A80" s="32"/>
      <c r="B80" s="24" t="s">
        <v>61</v>
      </c>
      <c r="C80" s="24" t="s">
        <v>539</v>
      </c>
      <c r="D80" s="33"/>
    </row>
    <row r="81" spans="1:4" x14ac:dyDescent="0.3">
      <c r="A81" s="32"/>
      <c r="B81" s="24" t="s">
        <v>432</v>
      </c>
      <c r="C81" s="24" t="s">
        <v>540</v>
      </c>
      <c r="D81" s="33"/>
    </row>
    <row r="82" spans="1:4" x14ac:dyDescent="0.3">
      <c r="A82" s="32"/>
      <c r="B82" s="29" t="s">
        <v>62</v>
      </c>
      <c r="C82" s="29" t="s">
        <v>541</v>
      </c>
      <c r="D82" s="31">
        <f>SUM(D67:D81)</f>
        <v>0</v>
      </c>
    </row>
    <row r="83" spans="1:4" x14ac:dyDescent="0.3">
      <c r="A83" s="32"/>
      <c r="B83" s="29" t="s">
        <v>63</v>
      </c>
      <c r="C83" s="24"/>
      <c r="D83" s="33"/>
    </row>
    <row r="84" spans="1:4" x14ac:dyDescent="0.3">
      <c r="A84" s="32"/>
      <c r="B84" s="24" t="s">
        <v>11</v>
      </c>
      <c r="C84" s="24" t="s">
        <v>542</v>
      </c>
      <c r="D84" s="33"/>
    </row>
    <row r="85" spans="1:4" x14ac:dyDescent="0.3">
      <c r="A85" s="32"/>
      <c r="B85" s="24" t="s">
        <v>12</v>
      </c>
      <c r="C85" s="24" t="s">
        <v>543</v>
      </c>
      <c r="D85" s="33"/>
    </row>
    <row r="86" spans="1:4" x14ac:dyDescent="0.3">
      <c r="A86" s="32"/>
      <c r="B86" s="24" t="s">
        <v>51</v>
      </c>
      <c r="C86" s="24" t="s">
        <v>544</v>
      </c>
      <c r="D86" s="33"/>
    </row>
    <row r="87" spans="1:4" x14ac:dyDescent="0.3">
      <c r="A87" s="32"/>
      <c r="B87" s="29" t="s">
        <v>52</v>
      </c>
      <c r="C87" s="24"/>
      <c r="D87" s="33"/>
    </row>
    <row r="88" spans="1:4" x14ac:dyDescent="0.3">
      <c r="A88" s="32"/>
      <c r="B88" s="24" t="s">
        <v>53</v>
      </c>
      <c r="C88" s="24" t="s">
        <v>545</v>
      </c>
      <c r="D88" s="33"/>
    </row>
    <row r="89" spans="1:4" x14ac:dyDescent="0.3">
      <c r="A89" s="32"/>
      <c r="B89" s="24" t="s">
        <v>54</v>
      </c>
      <c r="C89" s="24" t="s">
        <v>546</v>
      </c>
      <c r="D89" s="33"/>
    </row>
    <row r="90" spans="1:4" x14ac:dyDescent="0.3">
      <c r="A90" s="32"/>
      <c r="B90" s="24" t="s">
        <v>64</v>
      </c>
      <c r="C90" s="24" t="s">
        <v>547</v>
      </c>
      <c r="D90" s="33"/>
    </row>
    <row r="91" spans="1:4" x14ac:dyDescent="0.3">
      <c r="A91" s="32"/>
      <c r="B91" s="29" t="s">
        <v>65</v>
      </c>
      <c r="C91" s="24"/>
      <c r="D91" s="33"/>
    </row>
    <row r="92" spans="1:4" x14ac:dyDescent="0.3">
      <c r="A92" s="32"/>
      <c r="B92" s="24" t="s">
        <v>57</v>
      </c>
      <c r="C92" s="24" t="s">
        <v>548</v>
      </c>
      <c r="D92" s="33"/>
    </row>
    <row r="93" spans="1:4" x14ac:dyDescent="0.3">
      <c r="A93" s="32"/>
      <c r="B93" s="24" t="s">
        <v>58</v>
      </c>
      <c r="C93" s="24" t="s">
        <v>549</v>
      </c>
      <c r="D93" s="33"/>
    </row>
    <row r="94" spans="1:4" x14ac:dyDescent="0.3">
      <c r="A94" s="32"/>
      <c r="B94" s="24" t="s">
        <v>66</v>
      </c>
      <c r="C94" s="24" t="s">
        <v>550</v>
      </c>
      <c r="D94" s="33"/>
    </row>
    <row r="95" spans="1:4" x14ac:dyDescent="0.3">
      <c r="A95" s="32"/>
      <c r="B95" s="24" t="s">
        <v>60</v>
      </c>
      <c r="C95" s="24" t="s">
        <v>551</v>
      </c>
      <c r="D95" s="33"/>
    </row>
    <row r="96" spans="1:4" x14ac:dyDescent="0.3">
      <c r="A96" s="32"/>
      <c r="B96" s="24" t="s">
        <v>263</v>
      </c>
      <c r="C96" s="24" t="s">
        <v>552</v>
      </c>
      <c r="D96" s="33"/>
    </row>
    <row r="97" spans="1:4" x14ac:dyDescent="0.3">
      <c r="A97" s="32"/>
      <c r="B97" s="24" t="s">
        <v>67</v>
      </c>
      <c r="C97" s="24" t="s">
        <v>553</v>
      </c>
      <c r="D97" s="33"/>
    </row>
    <row r="98" spans="1:4" x14ac:dyDescent="0.3">
      <c r="A98" s="32"/>
      <c r="B98" s="24" t="s">
        <v>433</v>
      </c>
      <c r="C98" s="24" t="s">
        <v>554</v>
      </c>
      <c r="D98" s="33"/>
    </row>
    <row r="99" spans="1:4" ht="33" x14ac:dyDescent="0.3">
      <c r="A99" s="32"/>
      <c r="B99" s="29" t="s">
        <v>232</v>
      </c>
      <c r="C99" s="29" t="s">
        <v>555</v>
      </c>
      <c r="D99" s="31">
        <f>SUM(D84:D98)</f>
        <v>0</v>
      </c>
    </row>
    <row r="100" spans="1:4" x14ac:dyDescent="0.3">
      <c r="A100" s="28" t="s">
        <v>23</v>
      </c>
      <c r="B100" s="29" t="s">
        <v>423</v>
      </c>
      <c r="C100" s="29" t="s">
        <v>556</v>
      </c>
      <c r="D100" s="31"/>
    </row>
    <row r="101" spans="1:4" x14ac:dyDescent="0.3">
      <c r="A101" s="28" t="s">
        <v>434</v>
      </c>
      <c r="B101" s="29" t="s">
        <v>68</v>
      </c>
      <c r="C101" s="24" t="s">
        <v>557</v>
      </c>
      <c r="D101" s="33"/>
    </row>
    <row r="102" spans="1:4" x14ac:dyDescent="0.3">
      <c r="A102" s="28" t="s">
        <v>72</v>
      </c>
      <c r="B102" s="29" t="s">
        <v>69</v>
      </c>
      <c r="C102" s="24"/>
      <c r="D102" s="33"/>
    </row>
    <row r="103" spans="1:4" x14ac:dyDescent="0.3">
      <c r="A103" s="32"/>
      <c r="B103" s="35" t="s">
        <v>425</v>
      </c>
      <c r="C103" s="29" t="s">
        <v>435</v>
      </c>
      <c r="D103" s="33"/>
    </row>
    <row r="104" spans="1:4" ht="33" x14ac:dyDescent="0.3">
      <c r="A104" s="32"/>
      <c r="B104" s="35" t="s">
        <v>427</v>
      </c>
      <c r="C104" s="29" t="s">
        <v>436</v>
      </c>
      <c r="D104" s="33"/>
    </row>
    <row r="105" spans="1:4" x14ac:dyDescent="0.3">
      <c r="A105" s="32"/>
      <c r="B105" s="24" t="s">
        <v>70</v>
      </c>
      <c r="C105" s="24" t="s">
        <v>558</v>
      </c>
      <c r="D105" s="33">
        <f>+D103+D104</f>
        <v>0</v>
      </c>
    </row>
    <row r="106" spans="1:4" x14ac:dyDescent="0.3">
      <c r="A106" s="32"/>
      <c r="B106" s="24" t="s">
        <v>47</v>
      </c>
      <c r="C106" s="24" t="s">
        <v>559</v>
      </c>
      <c r="D106" s="33"/>
    </row>
    <row r="107" spans="1:4" x14ac:dyDescent="0.3">
      <c r="A107" s="32"/>
      <c r="B107" s="29" t="s">
        <v>71</v>
      </c>
      <c r="C107" s="29" t="s">
        <v>560</v>
      </c>
      <c r="D107" s="31">
        <f>D105+D106</f>
        <v>0</v>
      </c>
    </row>
    <row r="108" spans="1:4" x14ac:dyDescent="0.3">
      <c r="A108" s="28" t="s">
        <v>142</v>
      </c>
      <c r="B108" s="29" t="s">
        <v>73</v>
      </c>
      <c r="C108" s="24"/>
      <c r="D108" s="33"/>
    </row>
    <row r="109" spans="1:4" x14ac:dyDescent="0.3">
      <c r="A109" s="32"/>
      <c r="B109" s="24" t="s">
        <v>74</v>
      </c>
      <c r="C109" s="24" t="s">
        <v>561</v>
      </c>
      <c r="D109" s="33"/>
    </row>
    <row r="110" spans="1:4" x14ac:dyDescent="0.3">
      <c r="A110" s="32"/>
      <c r="B110" s="24" t="s">
        <v>331</v>
      </c>
      <c r="C110" s="24" t="s">
        <v>562</v>
      </c>
      <c r="D110" s="33"/>
    </row>
    <row r="111" spans="1:4" x14ac:dyDescent="0.3">
      <c r="A111" s="32"/>
      <c r="B111" s="29" t="s">
        <v>75</v>
      </c>
      <c r="C111" s="29" t="s">
        <v>563</v>
      </c>
      <c r="D111" s="31">
        <f>D109+D110</f>
        <v>0</v>
      </c>
    </row>
    <row r="112" spans="1:4" x14ac:dyDescent="0.3">
      <c r="A112" s="32"/>
      <c r="B112" s="29" t="s">
        <v>438</v>
      </c>
      <c r="C112" s="29" t="s">
        <v>564</v>
      </c>
      <c r="D112" s="31">
        <f>D82+D99+D107+D101+D111+D100</f>
        <v>0</v>
      </c>
    </row>
    <row r="113" spans="1:4" x14ac:dyDescent="0.3">
      <c r="A113" s="32"/>
      <c r="B113" s="29" t="s">
        <v>275</v>
      </c>
      <c r="C113" s="29"/>
      <c r="D113" s="31"/>
    </row>
    <row r="114" spans="1:4" x14ac:dyDescent="0.3">
      <c r="A114" s="34" t="s">
        <v>231</v>
      </c>
      <c r="B114" s="29" t="s">
        <v>76</v>
      </c>
      <c r="C114" s="24"/>
      <c r="D114" s="33"/>
    </row>
    <row r="115" spans="1:4" x14ac:dyDescent="0.3">
      <c r="A115" s="28" t="s">
        <v>6</v>
      </c>
      <c r="B115" s="29" t="s">
        <v>77</v>
      </c>
      <c r="C115" s="24"/>
      <c r="D115" s="33"/>
    </row>
    <row r="116" spans="1:4" x14ac:dyDescent="0.3">
      <c r="A116" s="32"/>
      <c r="B116" s="24" t="s">
        <v>11</v>
      </c>
      <c r="C116" s="24" t="s">
        <v>565</v>
      </c>
      <c r="D116" s="33"/>
    </row>
    <row r="117" spans="1:4" x14ac:dyDescent="0.3">
      <c r="A117" s="32"/>
      <c r="B117" s="24" t="s">
        <v>12</v>
      </c>
      <c r="C117" s="24" t="s">
        <v>566</v>
      </c>
      <c r="D117" s="33"/>
    </row>
    <row r="118" spans="1:4" x14ac:dyDescent="0.3">
      <c r="A118" s="32"/>
      <c r="B118" s="29" t="s">
        <v>78</v>
      </c>
      <c r="C118" s="24"/>
      <c r="D118" s="33"/>
    </row>
    <row r="119" spans="1:4" x14ac:dyDescent="0.3">
      <c r="A119" s="32"/>
      <c r="B119" s="24" t="s">
        <v>79</v>
      </c>
      <c r="C119" s="24" t="s">
        <v>567</v>
      </c>
      <c r="D119" s="33"/>
    </row>
    <row r="120" spans="1:4" x14ac:dyDescent="0.3">
      <c r="A120" s="32"/>
      <c r="B120" s="24" t="s">
        <v>54</v>
      </c>
      <c r="C120" s="24" t="s">
        <v>568</v>
      </c>
      <c r="D120" s="33"/>
    </row>
    <row r="121" spans="1:4" x14ac:dyDescent="0.3">
      <c r="A121" s="32"/>
      <c r="B121" s="24" t="s">
        <v>64</v>
      </c>
      <c r="C121" s="24" t="s">
        <v>569</v>
      </c>
      <c r="D121" s="33"/>
    </row>
    <row r="122" spans="1:4" x14ac:dyDescent="0.3">
      <c r="A122" s="32"/>
      <c r="B122" s="29" t="s">
        <v>80</v>
      </c>
      <c r="C122" s="24"/>
      <c r="D122" s="33"/>
    </row>
    <row r="123" spans="1:4" x14ac:dyDescent="0.3">
      <c r="A123" s="32"/>
      <c r="B123" s="24" t="s">
        <v>57</v>
      </c>
      <c r="C123" s="24" t="s">
        <v>570</v>
      </c>
      <c r="D123" s="33"/>
    </row>
    <row r="124" spans="1:4" x14ac:dyDescent="0.3">
      <c r="A124" s="32"/>
      <c r="B124" s="24" t="s">
        <v>58</v>
      </c>
      <c r="C124" s="24" t="s">
        <v>571</v>
      </c>
      <c r="D124" s="33"/>
    </row>
    <row r="125" spans="1:4" x14ac:dyDescent="0.3">
      <c r="A125" s="32"/>
      <c r="B125" s="24" t="s">
        <v>81</v>
      </c>
      <c r="C125" s="24" t="s">
        <v>572</v>
      </c>
      <c r="D125" s="33"/>
    </row>
    <row r="126" spans="1:4" x14ac:dyDescent="0.3">
      <c r="A126" s="32"/>
      <c r="B126" s="24" t="s">
        <v>60</v>
      </c>
      <c r="C126" s="24" t="s">
        <v>573</v>
      </c>
      <c r="D126" s="33"/>
    </row>
    <row r="127" spans="1:4" x14ac:dyDescent="0.3">
      <c r="A127" s="32"/>
      <c r="B127" s="24" t="s">
        <v>264</v>
      </c>
      <c r="C127" s="24" t="s">
        <v>574</v>
      </c>
      <c r="D127" s="33"/>
    </row>
    <row r="128" spans="1:4" x14ac:dyDescent="0.3">
      <c r="A128" s="32"/>
      <c r="B128" s="24" t="s">
        <v>82</v>
      </c>
      <c r="C128" s="24" t="s">
        <v>575</v>
      </c>
      <c r="D128" s="33"/>
    </row>
    <row r="129" spans="1:4" ht="33" x14ac:dyDescent="0.3">
      <c r="A129" s="32"/>
      <c r="B129" s="24" t="s">
        <v>311</v>
      </c>
      <c r="C129" s="24" t="s">
        <v>576</v>
      </c>
      <c r="D129" s="33"/>
    </row>
    <row r="130" spans="1:4" ht="33" x14ac:dyDescent="0.3">
      <c r="A130" s="32"/>
      <c r="B130" s="29" t="s">
        <v>83</v>
      </c>
      <c r="C130" s="29" t="s">
        <v>577</v>
      </c>
      <c r="D130" s="31">
        <f>SUM(D116:D129)</f>
        <v>0</v>
      </c>
    </row>
    <row r="131" spans="1:4" x14ac:dyDescent="0.3">
      <c r="A131" s="32" t="s">
        <v>23</v>
      </c>
      <c r="B131" s="29" t="s">
        <v>84</v>
      </c>
      <c r="C131" s="24"/>
      <c r="D131" s="33"/>
    </row>
    <row r="132" spans="1:4" x14ac:dyDescent="0.3">
      <c r="A132" s="32"/>
      <c r="B132" s="24" t="s">
        <v>11</v>
      </c>
      <c r="C132" s="24" t="s">
        <v>578</v>
      </c>
      <c r="D132" s="33"/>
    </row>
    <row r="133" spans="1:4" x14ac:dyDescent="0.3">
      <c r="A133" s="32"/>
      <c r="B133" s="24" t="s">
        <v>12</v>
      </c>
      <c r="C133" s="24" t="s">
        <v>579</v>
      </c>
      <c r="D133" s="33"/>
    </row>
    <row r="134" spans="1:4" x14ac:dyDescent="0.3">
      <c r="A134" s="32"/>
      <c r="B134" s="29" t="s">
        <v>85</v>
      </c>
      <c r="C134" s="24"/>
      <c r="D134" s="33"/>
    </row>
    <row r="135" spans="1:4" x14ac:dyDescent="0.3">
      <c r="A135" s="32"/>
      <c r="B135" s="24" t="s">
        <v>53</v>
      </c>
      <c r="C135" s="24" t="s">
        <v>580</v>
      </c>
      <c r="D135" s="33"/>
    </row>
    <row r="136" spans="1:4" x14ac:dyDescent="0.3">
      <c r="A136" s="32"/>
      <c r="B136" s="24" t="s">
        <v>54</v>
      </c>
      <c r="C136" s="24" t="s">
        <v>581</v>
      </c>
      <c r="D136" s="33"/>
    </row>
    <row r="137" spans="1:4" x14ac:dyDescent="0.3">
      <c r="A137" s="32"/>
      <c r="B137" s="24" t="s">
        <v>64</v>
      </c>
      <c r="C137" s="24" t="s">
        <v>582</v>
      </c>
      <c r="D137" s="33"/>
    </row>
    <row r="138" spans="1:4" x14ac:dyDescent="0.3">
      <c r="A138" s="32"/>
      <c r="B138" s="29" t="s">
        <v>86</v>
      </c>
      <c r="C138" s="24"/>
      <c r="D138" s="33"/>
    </row>
    <row r="139" spans="1:4" x14ac:dyDescent="0.3">
      <c r="A139" s="32"/>
      <c r="B139" s="24" t="s">
        <v>57</v>
      </c>
      <c r="C139" s="24" t="s">
        <v>583</v>
      </c>
      <c r="D139" s="33"/>
    </row>
    <row r="140" spans="1:4" x14ac:dyDescent="0.3">
      <c r="A140" s="32"/>
      <c r="B140" s="24" t="s">
        <v>87</v>
      </c>
      <c r="C140" s="24" t="s">
        <v>584</v>
      </c>
      <c r="D140" s="33"/>
    </row>
    <row r="141" spans="1:4" x14ac:dyDescent="0.3">
      <c r="A141" s="32"/>
      <c r="B141" s="24" t="s">
        <v>81</v>
      </c>
      <c r="C141" s="24" t="s">
        <v>585</v>
      </c>
      <c r="D141" s="33"/>
    </row>
    <row r="142" spans="1:4" x14ac:dyDescent="0.3">
      <c r="A142" s="32"/>
      <c r="B142" s="24" t="s">
        <v>60</v>
      </c>
      <c r="C142" s="24" t="s">
        <v>586</v>
      </c>
      <c r="D142" s="33"/>
    </row>
    <row r="143" spans="1:4" x14ac:dyDescent="0.3">
      <c r="A143" s="32"/>
      <c r="B143" s="24" t="s">
        <v>264</v>
      </c>
      <c r="C143" s="24" t="s">
        <v>587</v>
      </c>
      <c r="D143" s="33"/>
    </row>
    <row r="144" spans="1:4" x14ac:dyDescent="0.3">
      <c r="A144" s="32"/>
      <c r="B144" s="24" t="s">
        <v>82</v>
      </c>
      <c r="C144" s="24" t="s">
        <v>588</v>
      </c>
      <c r="D144" s="33"/>
    </row>
    <row r="145" spans="1:4" x14ac:dyDescent="0.3">
      <c r="A145" s="32"/>
      <c r="B145" s="24" t="s">
        <v>422</v>
      </c>
      <c r="C145" s="24" t="s">
        <v>589</v>
      </c>
      <c r="D145" s="33"/>
    </row>
    <row r="146" spans="1:4" ht="33" x14ac:dyDescent="0.3">
      <c r="A146" s="32"/>
      <c r="B146" s="29" t="s">
        <v>88</v>
      </c>
      <c r="C146" s="29" t="s">
        <v>590</v>
      </c>
      <c r="D146" s="31">
        <f>SUM(D132:D145)</f>
        <v>0</v>
      </c>
    </row>
    <row r="147" spans="1:4" x14ac:dyDescent="0.3">
      <c r="A147" s="32"/>
      <c r="B147" s="24" t="s">
        <v>92</v>
      </c>
      <c r="C147" s="24" t="s">
        <v>591</v>
      </c>
      <c r="D147" s="31"/>
    </row>
    <row r="148" spans="1:4" x14ac:dyDescent="0.3">
      <c r="A148" s="32"/>
      <c r="B148" s="35" t="s">
        <v>431</v>
      </c>
      <c r="C148" s="27" t="s">
        <v>439</v>
      </c>
      <c r="D148" s="31">
        <f>+D146+D147+D130</f>
        <v>0</v>
      </c>
    </row>
    <row r="149" spans="1:4" x14ac:dyDescent="0.3">
      <c r="A149" s="32" t="s">
        <v>89</v>
      </c>
      <c r="B149" s="35" t="s">
        <v>423</v>
      </c>
      <c r="C149" s="27" t="s">
        <v>440</v>
      </c>
      <c r="D149" s="31"/>
    </row>
    <row r="150" spans="1:4" x14ac:dyDescent="0.3">
      <c r="A150" s="32"/>
      <c r="B150" s="35" t="s">
        <v>425</v>
      </c>
      <c r="C150" s="27" t="s">
        <v>426</v>
      </c>
      <c r="D150" s="31"/>
    </row>
    <row r="151" spans="1:4" ht="33" x14ac:dyDescent="0.3">
      <c r="A151" s="32"/>
      <c r="B151" s="35" t="s">
        <v>427</v>
      </c>
      <c r="C151" s="27" t="s">
        <v>428</v>
      </c>
      <c r="D151" s="31"/>
    </row>
    <row r="152" spans="1:4" x14ac:dyDescent="0.3">
      <c r="A152" s="28" t="s">
        <v>72</v>
      </c>
      <c r="B152" s="35" t="s">
        <v>424</v>
      </c>
      <c r="C152" s="27" t="s">
        <v>592</v>
      </c>
      <c r="D152" s="33">
        <f>+D150+D151</f>
        <v>0</v>
      </c>
    </row>
    <row r="153" spans="1:4" x14ac:dyDescent="0.3">
      <c r="A153" s="28" t="s">
        <v>142</v>
      </c>
      <c r="B153" s="29" t="s">
        <v>90</v>
      </c>
      <c r="C153" s="24"/>
      <c r="D153" s="33"/>
    </row>
    <row r="154" spans="1:4" x14ac:dyDescent="0.3">
      <c r="A154" s="32" t="s">
        <v>91</v>
      </c>
      <c r="B154" s="24" t="s">
        <v>94</v>
      </c>
      <c r="C154" s="24" t="s">
        <v>593</v>
      </c>
      <c r="D154" s="36"/>
    </row>
    <row r="155" spans="1:4" x14ac:dyDescent="0.3">
      <c r="A155" s="32" t="s">
        <v>93</v>
      </c>
      <c r="B155" s="24" t="s">
        <v>96</v>
      </c>
      <c r="C155" s="24" t="s">
        <v>594</v>
      </c>
      <c r="D155" s="36"/>
    </row>
    <row r="156" spans="1:4" x14ac:dyDescent="0.3">
      <c r="A156" s="32" t="s">
        <v>95</v>
      </c>
      <c r="B156" s="24" t="s">
        <v>98</v>
      </c>
      <c r="C156" s="24" t="s">
        <v>595</v>
      </c>
      <c r="D156" s="36"/>
    </row>
    <row r="157" spans="1:4" x14ac:dyDescent="0.3">
      <c r="A157" s="32" t="s">
        <v>97</v>
      </c>
      <c r="B157" s="24" t="s">
        <v>100</v>
      </c>
      <c r="C157" s="24" t="s">
        <v>596</v>
      </c>
      <c r="D157" s="36"/>
    </row>
    <row r="158" spans="1:4" x14ac:dyDescent="0.3">
      <c r="A158" s="32" t="s">
        <v>99</v>
      </c>
      <c r="B158" s="24" t="s">
        <v>102</v>
      </c>
      <c r="C158" s="24" t="s">
        <v>597</v>
      </c>
      <c r="D158" s="36"/>
    </row>
    <row r="159" spans="1:4" x14ac:dyDescent="0.3">
      <c r="A159" s="32" t="s">
        <v>101</v>
      </c>
      <c r="B159" s="24" t="s">
        <v>104</v>
      </c>
      <c r="C159" s="24" t="s">
        <v>598</v>
      </c>
      <c r="D159" s="36"/>
    </row>
    <row r="160" spans="1:4" ht="33" x14ac:dyDescent="0.3">
      <c r="A160" s="32" t="s">
        <v>103</v>
      </c>
      <c r="B160" s="24" t="s">
        <v>429</v>
      </c>
      <c r="C160" s="24" t="s">
        <v>599</v>
      </c>
      <c r="D160" s="36"/>
    </row>
    <row r="161" spans="1:4" x14ac:dyDescent="0.3">
      <c r="A161" s="32"/>
      <c r="B161" s="29" t="s">
        <v>430</v>
      </c>
      <c r="C161" s="29" t="s">
        <v>600</v>
      </c>
      <c r="D161" s="37">
        <f>SUM(D154:D160)</f>
        <v>0</v>
      </c>
    </row>
    <row r="162" spans="1:4" x14ac:dyDescent="0.3">
      <c r="A162" s="32"/>
      <c r="B162" s="38"/>
      <c r="C162" s="38"/>
      <c r="D162" s="38"/>
    </row>
    <row r="163" spans="1:4" x14ac:dyDescent="0.3">
      <c r="A163" s="28" t="s">
        <v>174</v>
      </c>
      <c r="B163" s="29" t="s">
        <v>105</v>
      </c>
      <c r="C163" s="24"/>
      <c r="D163" s="36"/>
    </row>
    <row r="164" spans="1:4" x14ac:dyDescent="0.3">
      <c r="A164" s="32"/>
      <c r="B164" s="24" t="s">
        <v>106</v>
      </c>
      <c r="C164" s="24" t="s">
        <v>601</v>
      </c>
      <c r="D164" s="36"/>
    </row>
    <row r="165" spans="1:4" x14ac:dyDescent="0.3">
      <c r="A165" s="32"/>
      <c r="B165" s="24" t="s">
        <v>107</v>
      </c>
      <c r="C165" s="24" t="s">
        <v>602</v>
      </c>
      <c r="D165" s="36"/>
    </row>
    <row r="166" spans="1:4" x14ac:dyDescent="0.3">
      <c r="A166" s="32"/>
      <c r="B166" s="24" t="s">
        <v>108</v>
      </c>
      <c r="C166" s="24" t="s">
        <v>603</v>
      </c>
      <c r="D166" s="36"/>
    </row>
    <row r="167" spans="1:4" x14ac:dyDescent="0.3">
      <c r="A167" s="32"/>
      <c r="B167" s="24" t="s">
        <v>47</v>
      </c>
      <c r="C167" s="24" t="s">
        <v>604</v>
      </c>
      <c r="D167" s="36"/>
    </row>
    <row r="168" spans="1:4" x14ac:dyDescent="0.3">
      <c r="A168" s="32"/>
      <c r="B168" s="29" t="s">
        <v>109</v>
      </c>
      <c r="C168" s="29" t="s">
        <v>605</v>
      </c>
      <c r="D168" s="37">
        <f>SUM(D164:D167)</f>
        <v>0</v>
      </c>
    </row>
    <row r="169" spans="1:4" x14ac:dyDescent="0.3">
      <c r="A169" s="32"/>
      <c r="B169" s="29" t="s">
        <v>441</v>
      </c>
      <c r="C169" s="29" t="s">
        <v>606</v>
      </c>
      <c r="D169" s="37">
        <f>D168+D161+D152+D149+D148</f>
        <v>0</v>
      </c>
    </row>
    <row r="170" spans="1:4" x14ac:dyDescent="0.3">
      <c r="A170" s="32"/>
      <c r="B170" s="29" t="s">
        <v>110</v>
      </c>
      <c r="C170" s="29" t="s">
        <v>607</v>
      </c>
      <c r="D170" s="37">
        <f>D169+D112+D63+D57+D55+D29</f>
        <v>0</v>
      </c>
    </row>
    <row r="171" spans="1:4" x14ac:dyDescent="0.3">
      <c r="A171" s="28" t="s">
        <v>111</v>
      </c>
      <c r="B171" s="29" t="s">
        <v>112</v>
      </c>
      <c r="C171" s="24"/>
      <c r="D171" s="36"/>
    </row>
    <row r="172" spans="1:4" x14ac:dyDescent="0.3">
      <c r="A172" s="28">
        <v>1</v>
      </c>
      <c r="B172" s="29" t="s">
        <v>113</v>
      </c>
      <c r="C172" s="24"/>
      <c r="D172" s="36"/>
    </row>
    <row r="173" spans="1:4" x14ac:dyDescent="0.3">
      <c r="A173" s="28" t="s">
        <v>114</v>
      </c>
      <c r="B173" s="29" t="s">
        <v>280</v>
      </c>
      <c r="C173" s="24"/>
      <c r="D173" s="36"/>
    </row>
    <row r="174" spans="1:4" x14ac:dyDescent="0.3">
      <c r="A174" s="28"/>
      <c r="B174" s="29" t="s">
        <v>276</v>
      </c>
      <c r="C174" s="24"/>
      <c r="D174" s="36"/>
    </row>
    <row r="175" spans="1:4" x14ac:dyDescent="0.3">
      <c r="A175" s="32"/>
      <c r="B175" s="24" t="s">
        <v>115</v>
      </c>
      <c r="C175" s="24"/>
      <c r="D175" s="36"/>
    </row>
    <row r="176" spans="1:4" x14ac:dyDescent="0.3">
      <c r="A176" s="32"/>
      <c r="B176" s="24" t="s">
        <v>116</v>
      </c>
      <c r="C176" s="24" t="s">
        <v>608</v>
      </c>
      <c r="D176" s="36"/>
    </row>
    <row r="177" spans="1:4" x14ac:dyDescent="0.3">
      <c r="A177" s="32"/>
      <c r="B177" s="24" t="s">
        <v>117</v>
      </c>
      <c r="C177" s="24" t="s">
        <v>609</v>
      </c>
      <c r="D177" s="36"/>
    </row>
    <row r="178" spans="1:4" x14ac:dyDescent="0.3">
      <c r="A178" s="32"/>
      <c r="B178" s="24" t="s">
        <v>118</v>
      </c>
      <c r="C178" s="29" t="s">
        <v>610</v>
      </c>
      <c r="D178" s="37">
        <f>D176+D177</f>
        <v>0</v>
      </c>
    </row>
    <row r="179" spans="1:4" x14ac:dyDescent="0.3">
      <c r="A179" s="32"/>
      <c r="B179" s="24" t="s">
        <v>119</v>
      </c>
      <c r="C179" s="24" t="s">
        <v>611</v>
      </c>
      <c r="D179" s="36"/>
    </row>
    <row r="180" spans="1:4" x14ac:dyDescent="0.3">
      <c r="A180" s="32"/>
      <c r="B180" s="24" t="s">
        <v>120</v>
      </c>
      <c r="C180" s="24" t="s">
        <v>612</v>
      </c>
      <c r="D180" s="36"/>
    </row>
    <row r="181" spans="1:4" x14ac:dyDescent="0.3">
      <c r="A181" s="32"/>
      <c r="B181" s="24" t="s">
        <v>121</v>
      </c>
      <c r="C181" s="24" t="s">
        <v>613</v>
      </c>
      <c r="D181" s="36"/>
    </row>
    <row r="182" spans="1:4" x14ac:dyDescent="0.3">
      <c r="A182" s="32"/>
      <c r="B182" s="24" t="s">
        <v>348</v>
      </c>
      <c r="C182" s="24" t="s">
        <v>370</v>
      </c>
      <c r="D182" s="36"/>
    </row>
    <row r="183" spans="1:4" x14ac:dyDescent="0.3">
      <c r="A183" s="32"/>
      <c r="B183" s="24" t="s">
        <v>122</v>
      </c>
      <c r="C183" s="24" t="s">
        <v>614</v>
      </c>
      <c r="D183" s="36"/>
    </row>
    <row r="184" spans="1:4" x14ac:dyDescent="0.3">
      <c r="A184" s="28"/>
      <c r="B184" s="29" t="s">
        <v>373</v>
      </c>
      <c r="C184" s="29" t="s">
        <v>615</v>
      </c>
      <c r="D184" s="37">
        <f>SUM(D178:D183)</f>
        <v>0</v>
      </c>
    </row>
    <row r="185" spans="1:4" x14ac:dyDescent="0.3">
      <c r="A185" s="28"/>
      <c r="B185" s="29" t="s">
        <v>277</v>
      </c>
      <c r="C185" s="24"/>
      <c r="D185" s="36"/>
    </row>
    <row r="186" spans="1:4" x14ac:dyDescent="0.3">
      <c r="A186" s="32"/>
      <c r="B186" s="24" t="s">
        <v>224</v>
      </c>
      <c r="C186" s="24" t="s">
        <v>616</v>
      </c>
      <c r="D186" s="36"/>
    </row>
    <row r="187" spans="1:4" x14ac:dyDescent="0.3">
      <c r="A187" s="32"/>
      <c r="B187" s="24" t="s">
        <v>225</v>
      </c>
      <c r="C187" s="24" t="s">
        <v>617</v>
      </c>
      <c r="D187" s="36"/>
    </row>
    <row r="188" spans="1:4" x14ac:dyDescent="0.3">
      <c r="A188" s="32"/>
      <c r="B188" s="24" t="s">
        <v>226</v>
      </c>
      <c r="C188" s="24" t="s">
        <v>618</v>
      </c>
      <c r="D188" s="36"/>
    </row>
    <row r="189" spans="1:4" x14ac:dyDescent="0.3">
      <c r="A189" s="32"/>
      <c r="B189" s="24" t="s">
        <v>362</v>
      </c>
      <c r="C189" s="24" t="s">
        <v>371</v>
      </c>
      <c r="D189" s="36"/>
    </row>
    <row r="190" spans="1:4" x14ac:dyDescent="0.3">
      <c r="A190" s="32"/>
      <c r="B190" s="29" t="s">
        <v>372</v>
      </c>
      <c r="C190" s="29" t="s">
        <v>619</v>
      </c>
      <c r="D190" s="37">
        <f>SUM(D186:D189)</f>
        <v>0</v>
      </c>
    </row>
    <row r="191" spans="1:4" x14ac:dyDescent="0.3">
      <c r="A191" s="32"/>
      <c r="B191" s="29" t="s">
        <v>123</v>
      </c>
      <c r="C191" s="29" t="s">
        <v>620</v>
      </c>
      <c r="D191" s="37">
        <f>D190+D184</f>
        <v>0</v>
      </c>
    </row>
    <row r="192" spans="1:4" x14ac:dyDescent="0.3">
      <c r="A192" s="32"/>
      <c r="B192" s="24" t="s">
        <v>124</v>
      </c>
      <c r="C192" s="24" t="s">
        <v>621</v>
      </c>
      <c r="D192" s="33"/>
    </row>
    <row r="193" spans="1:4" x14ac:dyDescent="0.3">
      <c r="A193" s="32"/>
      <c r="B193" s="24" t="s">
        <v>125</v>
      </c>
      <c r="C193" s="24" t="s">
        <v>622</v>
      </c>
      <c r="D193" s="33"/>
    </row>
    <row r="194" spans="1:4" x14ac:dyDescent="0.3">
      <c r="A194" s="32"/>
      <c r="B194" s="29" t="s">
        <v>126</v>
      </c>
      <c r="C194" s="29" t="s">
        <v>623</v>
      </c>
      <c r="D194" s="31">
        <f>D191-D192-D193</f>
        <v>0</v>
      </c>
    </row>
    <row r="195" spans="1:4" x14ac:dyDescent="0.3">
      <c r="A195" s="28"/>
      <c r="B195" s="29" t="s">
        <v>278</v>
      </c>
      <c r="C195" s="24" t="s">
        <v>624</v>
      </c>
      <c r="D195" s="33"/>
    </row>
    <row r="196" spans="1:4" x14ac:dyDescent="0.3">
      <c r="A196" s="28"/>
      <c r="B196" s="29" t="s">
        <v>279</v>
      </c>
      <c r="C196" s="24" t="s">
        <v>625</v>
      </c>
      <c r="D196" s="33"/>
    </row>
    <row r="197" spans="1:4" x14ac:dyDescent="0.3">
      <c r="A197" s="28" t="s">
        <v>23</v>
      </c>
      <c r="B197" s="29" t="s">
        <v>281</v>
      </c>
      <c r="C197" s="24"/>
      <c r="D197" s="33"/>
    </row>
    <row r="198" spans="1:4" x14ac:dyDescent="0.3">
      <c r="A198" s="32"/>
      <c r="B198" s="24" t="s">
        <v>127</v>
      </c>
      <c r="C198" s="24" t="s">
        <v>626</v>
      </c>
      <c r="D198" s="33"/>
    </row>
    <row r="199" spans="1:4" x14ac:dyDescent="0.3">
      <c r="A199" s="32"/>
      <c r="B199" s="24" t="s">
        <v>128</v>
      </c>
      <c r="C199" s="24" t="s">
        <v>627</v>
      </c>
      <c r="D199" s="33"/>
    </row>
    <row r="200" spans="1:4" x14ac:dyDescent="0.3">
      <c r="A200" s="32"/>
      <c r="B200" s="29" t="s">
        <v>129</v>
      </c>
      <c r="C200" s="29" t="s">
        <v>628</v>
      </c>
      <c r="D200" s="31">
        <f>D198-D199</f>
        <v>0</v>
      </c>
    </row>
    <row r="201" spans="1:4" x14ac:dyDescent="0.3">
      <c r="A201" s="32"/>
      <c r="B201" s="29" t="s">
        <v>282</v>
      </c>
      <c r="C201" s="24"/>
      <c r="D201" s="33"/>
    </row>
    <row r="202" spans="1:4" x14ac:dyDescent="0.3">
      <c r="A202" s="32"/>
      <c r="B202" s="24" t="s">
        <v>283</v>
      </c>
      <c r="C202" s="24" t="s">
        <v>629</v>
      </c>
      <c r="D202" s="33"/>
    </row>
    <row r="203" spans="1:4" x14ac:dyDescent="0.3">
      <c r="A203" s="32"/>
      <c r="B203" s="24" t="s">
        <v>233</v>
      </c>
      <c r="C203" s="24" t="s">
        <v>630</v>
      </c>
      <c r="D203" s="33"/>
    </row>
    <row r="204" spans="1:4" x14ac:dyDescent="0.3">
      <c r="A204" s="32"/>
      <c r="B204" s="24" t="s">
        <v>284</v>
      </c>
      <c r="C204" s="24" t="s">
        <v>631</v>
      </c>
      <c r="D204" s="33"/>
    </row>
    <row r="205" spans="1:4" x14ac:dyDescent="0.3">
      <c r="A205" s="32"/>
      <c r="B205" s="24" t="s">
        <v>285</v>
      </c>
      <c r="C205" s="24" t="s">
        <v>632</v>
      </c>
      <c r="D205" s="33"/>
    </row>
    <row r="206" spans="1:4" x14ac:dyDescent="0.3">
      <c r="A206" s="32"/>
      <c r="B206" s="24" t="s">
        <v>286</v>
      </c>
      <c r="C206" s="24" t="s">
        <v>633</v>
      </c>
      <c r="D206" s="33"/>
    </row>
    <row r="207" spans="1:4" x14ac:dyDescent="0.3">
      <c r="A207" s="32"/>
      <c r="B207" s="24" t="s">
        <v>152</v>
      </c>
      <c r="C207" s="24" t="s">
        <v>634</v>
      </c>
      <c r="D207" s="33"/>
    </row>
    <row r="208" spans="1:4" x14ac:dyDescent="0.3">
      <c r="A208" s="32"/>
      <c r="B208" s="24" t="s">
        <v>47</v>
      </c>
      <c r="C208" s="24" t="s">
        <v>635</v>
      </c>
      <c r="D208" s="33"/>
    </row>
    <row r="209" spans="1:4" x14ac:dyDescent="0.3">
      <c r="A209" s="32"/>
      <c r="B209" s="24" t="s">
        <v>128</v>
      </c>
      <c r="C209" s="24" t="s">
        <v>636</v>
      </c>
      <c r="D209" s="33"/>
    </row>
    <row r="210" spans="1:4" x14ac:dyDescent="0.3">
      <c r="A210" s="32"/>
      <c r="B210" s="29" t="s">
        <v>130</v>
      </c>
      <c r="C210" s="29" t="s">
        <v>637</v>
      </c>
      <c r="D210" s="31">
        <f>SUM(D202:D208)-D209</f>
        <v>0</v>
      </c>
    </row>
    <row r="211" spans="1:4" x14ac:dyDescent="0.3">
      <c r="A211" s="32"/>
      <c r="B211" s="29" t="s">
        <v>131</v>
      </c>
      <c r="C211" s="24"/>
      <c r="D211" s="33"/>
    </row>
    <row r="212" spans="1:4" x14ac:dyDescent="0.3">
      <c r="A212" s="32"/>
      <c r="B212" s="24" t="s">
        <v>132</v>
      </c>
      <c r="C212" s="24" t="s">
        <v>638</v>
      </c>
      <c r="D212" s="33"/>
    </row>
    <row r="213" spans="1:4" x14ac:dyDescent="0.3">
      <c r="A213" s="32"/>
      <c r="B213" s="24" t="s">
        <v>133</v>
      </c>
      <c r="C213" s="24" t="s">
        <v>639</v>
      </c>
      <c r="D213" s="33"/>
    </row>
    <row r="214" spans="1:4" x14ac:dyDescent="0.3">
      <c r="A214" s="32"/>
      <c r="B214" s="24" t="s">
        <v>134</v>
      </c>
      <c r="C214" s="24" t="s">
        <v>640</v>
      </c>
      <c r="D214" s="33"/>
    </row>
    <row r="215" spans="1:4" x14ac:dyDescent="0.3">
      <c r="A215" s="32"/>
      <c r="B215" s="24" t="s">
        <v>135</v>
      </c>
      <c r="C215" s="24" t="s">
        <v>641</v>
      </c>
      <c r="D215" s="33"/>
    </row>
    <row r="216" spans="1:4" x14ac:dyDescent="0.3">
      <c r="A216" s="32"/>
      <c r="B216" s="24" t="s">
        <v>47</v>
      </c>
      <c r="C216" s="24" t="s">
        <v>642</v>
      </c>
      <c r="D216" s="33"/>
    </row>
    <row r="217" spans="1:4" x14ac:dyDescent="0.3">
      <c r="A217" s="32"/>
      <c r="B217" s="24" t="s">
        <v>136</v>
      </c>
      <c r="C217" s="24" t="s">
        <v>643</v>
      </c>
      <c r="D217" s="33"/>
    </row>
    <row r="218" spans="1:4" x14ac:dyDescent="0.3">
      <c r="A218" s="28"/>
      <c r="B218" s="29" t="s">
        <v>137</v>
      </c>
      <c r="C218" s="29" t="s">
        <v>644</v>
      </c>
      <c r="D218" s="31">
        <f>SUM(D212:D216)-D217</f>
        <v>0</v>
      </c>
    </row>
    <row r="219" spans="1:4" x14ac:dyDescent="0.3">
      <c r="A219" s="28"/>
      <c r="B219" s="29" t="s">
        <v>138</v>
      </c>
      <c r="C219" s="29" t="s">
        <v>645</v>
      </c>
      <c r="D219" s="31">
        <f>D218+D210+D200</f>
        <v>0</v>
      </c>
    </row>
    <row r="220" spans="1:4" x14ac:dyDescent="0.3">
      <c r="A220" s="28" t="s">
        <v>270</v>
      </c>
      <c r="B220" s="29" t="s">
        <v>139</v>
      </c>
      <c r="C220" s="24" t="s">
        <v>646</v>
      </c>
      <c r="D220" s="33"/>
    </row>
    <row r="221" spans="1:4" x14ac:dyDescent="0.3">
      <c r="A221" s="28" t="s">
        <v>72</v>
      </c>
      <c r="B221" s="29" t="s">
        <v>140</v>
      </c>
      <c r="C221" s="24"/>
      <c r="D221" s="33"/>
    </row>
    <row r="222" spans="1:4" x14ac:dyDescent="0.3">
      <c r="A222" s="32"/>
      <c r="B222" s="24" t="s">
        <v>287</v>
      </c>
      <c r="C222" s="24"/>
      <c r="D222" s="33"/>
    </row>
    <row r="223" spans="1:4" x14ac:dyDescent="0.3">
      <c r="A223" s="32"/>
      <c r="B223" s="24" t="s">
        <v>288</v>
      </c>
      <c r="C223" s="24" t="s">
        <v>647</v>
      </c>
      <c r="D223" s="33"/>
    </row>
    <row r="224" spans="1:4" x14ac:dyDescent="0.3">
      <c r="A224" s="32"/>
      <c r="B224" s="24" t="s">
        <v>289</v>
      </c>
      <c r="C224" s="24" t="s">
        <v>648</v>
      </c>
      <c r="D224" s="33"/>
    </row>
    <row r="225" spans="1:4" x14ac:dyDescent="0.3">
      <c r="A225" s="32"/>
      <c r="B225" s="24" t="s">
        <v>233</v>
      </c>
      <c r="C225" s="24" t="s">
        <v>649</v>
      </c>
      <c r="D225" s="33"/>
    </row>
    <row r="226" spans="1:4" x14ac:dyDescent="0.3">
      <c r="A226" s="32"/>
      <c r="B226" s="24" t="s">
        <v>284</v>
      </c>
      <c r="C226" s="24" t="s">
        <v>650</v>
      </c>
      <c r="D226" s="33"/>
    </row>
    <row r="227" spans="1:4" x14ac:dyDescent="0.3">
      <c r="A227" s="32"/>
      <c r="B227" s="24" t="s">
        <v>47</v>
      </c>
      <c r="C227" s="24" t="s">
        <v>651</v>
      </c>
      <c r="D227" s="33"/>
    </row>
    <row r="228" spans="1:4" x14ac:dyDescent="0.3">
      <c r="A228" s="32"/>
      <c r="B228" s="29" t="s">
        <v>290</v>
      </c>
      <c r="C228" s="24" t="s">
        <v>652</v>
      </c>
      <c r="D228" s="33"/>
    </row>
    <row r="229" spans="1:4" x14ac:dyDescent="0.3">
      <c r="A229" s="32"/>
      <c r="B229" s="24" t="s">
        <v>141</v>
      </c>
      <c r="C229" s="24" t="s">
        <v>653</v>
      </c>
      <c r="D229" s="33"/>
    </row>
    <row r="230" spans="1:4" x14ac:dyDescent="0.3">
      <c r="A230" s="32"/>
      <c r="B230" s="29" t="s">
        <v>266</v>
      </c>
      <c r="C230" s="29" t="s">
        <v>654</v>
      </c>
      <c r="D230" s="31">
        <f>SUM(D223:D228)-D229</f>
        <v>0</v>
      </c>
    </row>
    <row r="231" spans="1:4" x14ac:dyDescent="0.3">
      <c r="A231" s="32"/>
      <c r="B231" s="29" t="s">
        <v>291</v>
      </c>
      <c r="C231" s="24" t="s">
        <v>655</v>
      </c>
      <c r="D231" s="33"/>
    </row>
    <row r="232" spans="1:4" x14ac:dyDescent="0.3">
      <c r="A232" s="32"/>
      <c r="B232" s="29" t="s">
        <v>292</v>
      </c>
      <c r="C232" s="24" t="s">
        <v>656</v>
      </c>
      <c r="D232" s="33"/>
    </row>
    <row r="233" spans="1:4" x14ac:dyDescent="0.3">
      <c r="A233" s="32"/>
      <c r="B233" s="29" t="s">
        <v>293</v>
      </c>
      <c r="C233" s="24"/>
      <c r="D233" s="33"/>
    </row>
    <row r="234" spans="1:4" x14ac:dyDescent="0.3">
      <c r="A234" s="32"/>
      <c r="B234" s="24" t="s">
        <v>288</v>
      </c>
      <c r="C234" s="24" t="s">
        <v>657</v>
      </c>
      <c r="D234" s="33"/>
    </row>
    <row r="235" spans="1:4" x14ac:dyDescent="0.3">
      <c r="A235" s="32"/>
      <c r="B235" s="24" t="s">
        <v>289</v>
      </c>
      <c r="C235" s="24" t="s">
        <v>658</v>
      </c>
      <c r="D235" s="33"/>
    </row>
    <row r="236" spans="1:4" x14ac:dyDescent="0.3">
      <c r="A236" s="32"/>
      <c r="B236" s="24" t="s">
        <v>233</v>
      </c>
      <c r="C236" s="24" t="s">
        <v>659</v>
      </c>
      <c r="D236" s="33"/>
    </row>
    <row r="237" spans="1:4" x14ac:dyDescent="0.3">
      <c r="A237" s="32"/>
      <c r="B237" s="24" t="s">
        <v>284</v>
      </c>
      <c r="C237" s="24" t="s">
        <v>660</v>
      </c>
      <c r="D237" s="33"/>
    </row>
    <row r="238" spans="1:4" x14ac:dyDescent="0.3">
      <c r="A238" s="32"/>
      <c r="B238" s="24" t="s">
        <v>47</v>
      </c>
      <c r="C238" s="24" t="s">
        <v>661</v>
      </c>
      <c r="D238" s="33"/>
    </row>
    <row r="239" spans="1:4" x14ac:dyDescent="0.3">
      <c r="A239" s="32"/>
      <c r="B239" s="24" t="s">
        <v>294</v>
      </c>
      <c r="C239" s="24" t="s">
        <v>662</v>
      </c>
      <c r="D239" s="33"/>
    </row>
    <row r="240" spans="1:4" x14ac:dyDescent="0.3">
      <c r="A240" s="32"/>
      <c r="B240" s="29" t="s">
        <v>269</v>
      </c>
      <c r="C240" s="29" t="s">
        <v>663</v>
      </c>
      <c r="D240" s="31">
        <f>D230+D231+D232+SUM(D234:D239)</f>
        <v>0</v>
      </c>
    </row>
    <row r="241" spans="1:4" x14ac:dyDescent="0.3">
      <c r="A241" s="28" t="s">
        <v>142</v>
      </c>
      <c r="B241" s="29" t="s">
        <v>143</v>
      </c>
      <c r="C241" s="24"/>
      <c r="D241" s="33"/>
    </row>
    <row r="242" spans="1:4" x14ac:dyDescent="0.3">
      <c r="A242" s="32"/>
      <c r="B242" s="24" t="s">
        <v>144</v>
      </c>
      <c r="C242" s="24" t="s">
        <v>664</v>
      </c>
      <c r="D242" s="33"/>
    </row>
    <row r="243" spans="1:4" x14ac:dyDescent="0.3">
      <c r="A243" s="32"/>
      <c r="B243" s="24" t="s">
        <v>145</v>
      </c>
      <c r="C243" s="24" t="s">
        <v>665</v>
      </c>
      <c r="D243" s="33"/>
    </row>
    <row r="244" spans="1:4" x14ac:dyDescent="0.3">
      <c r="A244" s="32"/>
      <c r="B244" s="24" t="s">
        <v>146</v>
      </c>
      <c r="C244" s="24" t="s">
        <v>666</v>
      </c>
      <c r="D244" s="33"/>
    </row>
    <row r="245" spans="1:4" x14ac:dyDescent="0.3">
      <c r="A245" s="32"/>
      <c r="B245" s="29" t="s">
        <v>147</v>
      </c>
      <c r="C245" s="29" t="s">
        <v>667</v>
      </c>
      <c r="D245" s="31">
        <f>D242+D243+D244</f>
        <v>0</v>
      </c>
    </row>
    <row r="246" spans="1:4" x14ac:dyDescent="0.3">
      <c r="A246" s="32"/>
      <c r="B246" s="29" t="s">
        <v>148</v>
      </c>
      <c r="C246" s="29" t="s">
        <v>668</v>
      </c>
      <c r="D246" s="31">
        <f>D245+D240+D220+D219+D196+D195+D194</f>
        <v>0</v>
      </c>
    </row>
    <row r="247" spans="1:4" x14ac:dyDescent="0.3">
      <c r="A247" s="32">
        <v>2</v>
      </c>
      <c r="B247" s="29" t="s">
        <v>149</v>
      </c>
      <c r="C247" s="24"/>
      <c r="D247" s="33"/>
    </row>
    <row r="248" spans="1:4" x14ac:dyDescent="0.3">
      <c r="A248" s="28" t="s">
        <v>6</v>
      </c>
      <c r="B248" s="29" t="s">
        <v>150</v>
      </c>
      <c r="C248" s="24"/>
      <c r="D248" s="33"/>
    </row>
    <row r="249" spans="1:4" x14ac:dyDescent="0.3">
      <c r="A249" s="32"/>
      <c r="B249" s="29" t="s">
        <v>295</v>
      </c>
      <c r="C249" s="24"/>
      <c r="D249" s="33"/>
    </row>
    <row r="250" spans="1:4" x14ac:dyDescent="0.3">
      <c r="A250" s="32"/>
      <c r="B250" s="24" t="s">
        <v>296</v>
      </c>
      <c r="C250" s="24" t="s">
        <v>669</v>
      </c>
      <c r="D250" s="33"/>
    </row>
    <row r="251" spans="1:4" x14ac:dyDescent="0.3">
      <c r="A251" s="32"/>
      <c r="B251" s="24" t="s">
        <v>233</v>
      </c>
      <c r="C251" s="24" t="s">
        <v>670</v>
      </c>
      <c r="D251" s="33"/>
    </row>
    <row r="252" spans="1:4" x14ac:dyDescent="0.3">
      <c r="A252" s="32"/>
      <c r="B252" s="24" t="s">
        <v>284</v>
      </c>
      <c r="C252" s="24" t="s">
        <v>671</v>
      </c>
      <c r="D252" s="33"/>
    </row>
    <row r="253" spans="1:4" x14ac:dyDescent="0.3">
      <c r="A253" s="32"/>
      <c r="B253" s="24" t="s">
        <v>285</v>
      </c>
      <c r="C253" s="24" t="s">
        <v>672</v>
      </c>
      <c r="D253" s="33"/>
    </row>
    <row r="254" spans="1:4" x14ac:dyDescent="0.3">
      <c r="A254" s="32"/>
      <c r="B254" s="24" t="s">
        <v>151</v>
      </c>
      <c r="C254" s="24" t="s">
        <v>673</v>
      </c>
      <c r="D254" s="33"/>
    </row>
    <row r="255" spans="1:4" x14ac:dyDescent="0.3">
      <c r="A255" s="32"/>
      <c r="B255" s="24" t="s">
        <v>152</v>
      </c>
      <c r="C255" s="24" t="s">
        <v>674</v>
      </c>
      <c r="D255" s="33"/>
    </row>
    <row r="256" spans="1:4" x14ac:dyDescent="0.3">
      <c r="A256" s="32"/>
      <c r="B256" s="24" t="s">
        <v>47</v>
      </c>
      <c r="C256" s="24" t="s">
        <v>675</v>
      </c>
      <c r="D256" s="33"/>
    </row>
    <row r="257" spans="1:4" x14ac:dyDescent="0.3">
      <c r="A257" s="32"/>
      <c r="B257" s="24" t="s">
        <v>141</v>
      </c>
      <c r="C257" s="24" t="s">
        <v>676</v>
      </c>
      <c r="D257" s="33"/>
    </row>
    <row r="258" spans="1:4" x14ac:dyDescent="0.3">
      <c r="A258" s="32"/>
      <c r="B258" s="29" t="s">
        <v>153</v>
      </c>
      <c r="C258" s="29" t="s">
        <v>677</v>
      </c>
      <c r="D258" s="31">
        <f>SUM(D250:D256)-D257</f>
        <v>0</v>
      </c>
    </row>
    <row r="259" spans="1:4" x14ac:dyDescent="0.3">
      <c r="A259" s="32"/>
      <c r="B259" s="29" t="s">
        <v>297</v>
      </c>
      <c r="C259" s="24"/>
      <c r="D259" s="33"/>
    </row>
    <row r="260" spans="1:4" x14ac:dyDescent="0.3">
      <c r="A260" s="32"/>
      <c r="B260" s="24" t="s">
        <v>132</v>
      </c>
      <c r="C260" s="24" t="s">
        <v>678</v>
      </c>
      <c r="D260" s="33"/>
    </row>
    <row r="261" spans="1:4" x14ac:dyDescent="0.3">
      <c r="A261" s="32"/>
      <c r="B261" s="24" t="s">
        <v>133</v>
      </c>
      <c r="C261" s="24" t="s">
        <v>679</v>
      </c>
      <c r="D261" s="33"/>
    </row>
    <row r="262" spans="1:4" x14ac:dyDescent="0.3">
      <c r="A262" s="32"/>
      <c r="B262" s="24" t="s">
        <v>134</v>
      </c>
      <c r="C262" s="24" t="s">
        <v>680</v>
      </c>
      <c r="D262" s="33"/>
    </row>
    <row r="263" spans="1:4" x14ac:dyDescent="0.3">
      <c r="A263" s="32"/>
      <c r="B263" s="24" t="s">
        <v>135</v>
      </c>
      <c r="C263" s="24" t="s">
        <v>681</v>
      </c>
      <c r="D263" s="33"/>
    </row>
    <row r="264" spans="1:4" x14ac:dyDescent="0.3">
      <c r="A264" s="32"/>
      <c r="B264" s="24" t="s">
        <v>47</v>
      </c>
      <c r="C264" s="24" t="s">
        <v>682</v>
      </c>
      <c r="D264" s="33"/>
    </row>
    <row r="265" spans="1:4" x14ac:dyDescent="0.3">
      <c r="A265" s="32"/>
      <c r="B265" s="24" t="s">
        <v>136</v>
      </c>
      <c r="C265" s="24" t="s">
        <v>683</v>
      </c>
      <c r="D265" s="33"/>
    </row>
    <row r="266" spans="1:4" x14ac:dyDescent="0.3">
      <c r="A266" s="32"/>
      <c r="B266" s="29" t="s">
        <v>154</v>
      </c>
      <c r="C266" s="29" t="s">
        <v>684</v>
      </c>
      <c r="D266" s="31">
        <f>SUM(D260:D264)-D265</f>
        <v>0</v>
      </c>
    </row>
    <row r="267" spans="1:4" x14ac:dyDescent="0.3">
      <c r="A267" s="32"/>
      <c r="B267" s="29" t="s">
        <v>155</v>
      </c>
      <c r="C267" s="29" t="s">
        <v>685</v>
      </c>
      <c r="D267" s="31">
        <f>D258+D266</f>
        <v>0</v>
      </c>
    </row>
    <row r="268" spans="1:4" x14ac:dyDescent="0.3">
      <c r="A268" s="28" t="s">
        <v>23</v>
      </c>
      <c r="B268" s="29" t="s">
        <v>156</v>
      </c>
      <c r="C268" s="24"/>
      <c r="D268" s="33"/>
    </row>
    <row r="269" spans="1:4" x14ac:dyDescent="0.3">
      <c r="A269" s="32"/>
      <c r="B269" s="24" t="s">
        <v>157</v>
      </c>
      <c r="C269" s="24" t="s">
        <v>686</v>
      </c>
      <c r="D269" s="33"/>
    </row>
    <row r="270" spans="1:4" x14ac:dyDescent="0.3">
      <c r="A270" s="32"/>
      <c r="B270" s="24" t="s">
        <v>158</v>
      </c>
      <c r="C270" s="24" t="s">
        <v>687</v>
      </c>
      <c r="D270" s="33"/>
    </row>
    <row r="271" spans="1:4" x14ac:dyDescent="0.3">
      <c r="A271" s="32" t="s">
        <v>159</v>
      </c>
      <c r="B271" s="24" t="s">
        <v>160</v>
      </c>
      <c r="C271" s="24" t="s">
        <v>688</v>
      </c>
      <c r="D271" s="33"/>
    </row>
    <row r="272" spans="1:4" x14ac:dyDescent="0.3">
      <c r="A272" s="32"/>
      <c r="B272" s="24" t="s">
        <v>161</v>
      </c>
      <c r="C272" s="24" t="s">
        <v>689</v>
      </c>
      <c r="D272" s="33"/>
    </row>
    <row r="273" spans="1:4" x14ac:dyDescent="0.3">
      <c r="A273" s="32"/>
      <c r="B273" s="24" t="s">
        <v>162</v>
      </c>
      <c r="C273" s="24" t="s">
        <v>690</v>
      </c>
      <c r="D273" s="33"/>
    </row>
    <row r="274" spans="1:4" x14ac:dyDescent="0.3">
      <c r="A274" s="32"/>
      <c r="B274" s="24" t="s">
        <v>163</v>
      </c>
      <c r="C274" s="24" t="s">
        <v>691</v>
      </c>
      <c r="D274" s="33"/>
    </row>
    <row r="275" spans="1:4" x14ac:dyDescent="0.3">
      <c r="A275" s="28"/>
      <c r="B275" s="29" t="s">
        <v>164</v>
      </c>
      <c r="C275" s="29" t="s">
        <v>692</v>
      </c>
      <c r="D275" s="31">
        <f>SUM(D269:D274)</f>
        <v>0</v>
      </c>
    </row>
    <row r="276" spans="1:4" x14ac:dyDescent="0.3">
      <c r="A276" s="28" t="s">
        <v>42</v>
      </c>
      <c r="B276" s="29" t="s">
        <v>165</v>
      </c>
      <c r="C276" s="24"/>
      <c r="D276" s="33"/>
    </row>
    <row r="277" spans="1:4" ht="33" x14ac:dyDescent="0.3">
      <c r="A277" s="32"/>
      <c r="B277" s="24" t="s">
        <v>166</v>
      </c>
      <c r="C277" s="24" t="s">
        <v>693</v>
      </c>
      <c r="D277" s="33"/>
    </row>
    <row r="278" spans="1:4" x14ac:dyDescent="0.3">
      <c r="A278" s="32"/>
      <c r="B278" s="24" t="s">
        <v>167</v>
      </c>
      <c r="C278" s="24" t="s">
        <v>694</v>
      </c>
      <c r="D278" s="33"/>
    </row>
    <row r="279" spans="1:4" x14ac:dyDescent="0.3">
      <c r="A279" s="28"/>
      <c r="B279" s="29" t="s">
        <v>168</v>
      </c>
      <c r="C279" s="29" t="s">
        <v>695</v>
      </c>
      <c r="D279" s="31">
        <f>D277+D278</f>
        <v>0</v>
      </c>
    </row>
    <row r="280" spans="1:4" x14ac:dyDescent="0.3">
      <c r="A280" s="28" t="s">
        <v>72</v>
      </c>
      <c r="B280" s="29" t="s">
        <v>169</v>
      </c>
      <c r="C280" s="24"/>
      <c r="D280" s="33"/>
    </row>
    <row r="281" spans="1:4" x14ac:dyDescent="0.3">
      <c r="A281" s="32"/>
      <c r="B281" s="24" t="s">
        <v>170</v>
      </c>
      <c r="C281" s="24" t="s">
        <v>696</v>
      </c>
      <c r="D281" s="33"/>
    </row>
    <row r="282" spans="1:4" x14ac:dyDescent="0.3">
      <c r="A282" s="32"/>
      <c r="B282" s="24" t="s">
        <v>171</v>
      </c>
      <c r="C282" s="24" t="s">
        <v>697</v>
      </c>
      <c r="D282" s="33"/>
    </row>
    <row r="283" spans="1:4" x14ac:dyDescent="0.3">
      <c r="A283" s="28"/>
      <c r="B283" s="29" t="s">
        <v>172</v>
      </c>
      <c r="C283" s="29" t="s">
        <v>698</v>
      </c>
      <c r="D283" s="31">
        <f>D281+D282</f>
        <v>0</v>
      </c>
    </row>
    <row r="284" spans="1:4" x14ac:dyDescent="0.3">
      <c r="A284" s="28" t="s">
        <v>142</v>
      </c>
      <c r="B284" s="29" t="s">
        <v>173</v>
      </c>
      <c r="C284" s="24"/>
      <c r="D284" s="33"/>
    </row>
    <row r="285" spans="1:4" x14ac:dyDescent="0.3">
      <c r="A285" s="28"/>
      <c r="B285" s="29" t="s">
        <v>298</v>
      </c>
      <c r="C285" s="24"/>
      <c r="D285" s="33"/>
    </row>
    <row r="286" spans="1:4" x14ac:dyDescent="0.3">
      <c r="A286" s="32"/>
      <c r="B286" s="24" t="s">
        <v>299</v>
      </c>
      <c r="C286" s="24" t="s">
        <v>699</v>
      </c>
      <c r="D286" s="33"/>
    </row>
    <row r="287" spans="1:4" x14ac:dyDescent="0.3">
      <c r="A287" s="32"/>
      <c r="B287" s="24" t="s">
        <v>283</v>
      </c>
      <c r="C287" s="24" t="s">
        <v>700</v>
      </c>
      <c r="D287" s="33"/>
    </row>
    <row r="288" spans="1:4" x14ac:dyDescent="0.3">
      <c r="A288" s="32"/>
      <c r="B288" s="24" t="s">
        <v>233</v>
      </c>
      <c r="C288" s="24" t="s">
        <v>701</v>
      </c>
      <c r="D288" s="33"/>
    </row>
    <row r="289" spans="1:4" x14ac:dyDescent="0.3">
      <c r="A289" s="32"/>
      <c r="B289" s="24" t="s">
        <v>284</v>
      </c>
      <c r="C289" s="24" t="s">
        <v>702</v>
      </c>
      <c r="D289" s="33"/>
    </row>
    <row r="290" spans="1:4" x14ac:dyDescent="0.3">
      <c r="A290" s="32"/>
      <c r="B290" s="24" t="s">
        <v>300</v>
      </c>
      <c r="C290" s="24" t="s">
        <v>703</v>
      </c>
      <c r="D290" s="33"/>
    </row>
    <row r="291" spans="1:4" x14ac:dyDescent="0.3">
      <c r="A291" s="32"/>
      <c r="B291" s="24" t="s">
        <v>301</v>
      </c>
      <c r="C291" s="24" t="s">
        <v>704</v>
      </c>
      <c r="D291" s="33"/>
    </row>
    <row r="292" spans="1:4" x14ac:dyDescent="0.3">
      <c r="A292" s="32"/>
      <c r="B292" s="24" t="s">
        <v>136</v>
      </c>
      <c r="C292" s="24" t="s">
        <v>705</v>
      </c>
      <c r="D292" s="33"/>
    </row>
    <row r="293" spans="1:4" x14ac:dyDescent="0.3">
      <c r="A293" s="32"/>
      <c r="B293" s="29" t="s">
        <v>265</v>
      </c>
      <c r="C293" s="29" t="s">
        <v>706</v>
      </c>
      <c r="D293" s="31">
        <f>SUM(D286:D291)-D292</f>
        <v>0</v>
      </c>
    </row>
    <row r="294" spans="1:4" x14ac:dyDescent="0.3">
      <c r="A294" s="32"/>
      <c r="B294" s="24" t="s">
        <v>302</v>
      </c>
      <c r="C294" s="24" t="s">
        <v>707</v>
      </c>
      <c r="D294" s="33"/>
    </row>
    <row r="295" spans="1:4" x14ac:dyDescent="0.3">
      <c r="A295" s="32"/>
      <c r="B295" s="29" t="s">
        <v>303</v>
      </c>
      <c r="C295" s="24"/>
      <c r="D295" s="33"/>
    </row>
    <row r="296" spans="1:4" x14ac:dyDescent="0.3">
      <c r="A296" s="32"/>
      <c r="B296" s="24" t="s">
        <v>288</v>
      </c>
      <c r="C296" s="24" t="s">
        <v>708</v>
      </c>
      <c r="D296" s="33"/>
    </row>
    <row r="297" spans="1:4" x14ac:dyDescent="0.3">
      <c r="A297" s="32"/>
      <c r="B297" s="24" t="s">
        <v>289</v>
      </c>
      <c r="C297" s="24" t="s">
        <v>709</v>
      </c>
      <c r="D297" s="33"/>
    </row>
    <row r="298" spans="1:4" x14ac:dyDescent="0.3">
      <c r="A298" s="32"/>
      <c r="B298" s="24" t="s">
        <v>233</v>
      </c>
      <c r="C298" s="24" t="s">
        <v>710</v>
      </c>
      <c r="D298" s="33"/>
    </row>
    <row r="299" spans="1:4" x14ac:dyDescent="0.3">
      <c r="A299" s="32"/>
      <c r="B299" s="24" t="s">
        <v>284</v>
      </c>
      <c r="C299" s="24" t="s">
        <v>711</v>
      </c>
      <c r="D299" s="33"/>
    </row>
    <row r="300" spans="1:4" x14ac:dyDescent="0.3">
      <c r="A300" s="32"/>
      <c r="B300" s="24" t="s">
        <v>47</v>
      </c>
      <c r="C300" s="24" t="s">
        <v>712</v>
      </c>
      <c r="D300" s="33"/>
    </row>
    <row r="301" spans="1:4" x14ac:dyDescent="0.3">
      <c r="A301" s="32"/>
      <c r="B301" s="29" t="s">
        <v>304</v>
      </c>
      <c r="C301" s="24" t="s">
        <v>713</v>
      </c>
      <c r="D301" s="33"/>
    </row>
    <row r="302" spans="1:4" x14ac:dyDescent="0.3">
      <c r="A302" s="32"/>
      <c r="B302" s="29" t="s">
        <v>268</v>
      </c>
      <c r="C302" s="29" t="s">
        <v>714</v>
      </c>
      <c r="D302" s="31">
        <f>D293+D294+SUM(D296:D301)</f>
        <v>0</v>
      </c>
    </row>
    <row r="303" spans="1:4" x14ac:dyDescent="0.3">
      <c r="A303" s="32" t="s">
        <v>174</v>
      </c>
      <c r="B303" s="24" t="s">
        <v>175</v>
      </c>
      <c r="C303" s="24" t="s">
        <v>715</v>
      </c>
      <c r="D303" s="33"/>
    </row>
    <row r="304" spans="1:4" x14ac:dyDescent="0.3">
      <c r="A304" s="32"/>
      <c r="B304" s="29" t="s">
        <v>227</v>
      </c>
      <c r="C304" s="24" t="s">
        <v>716</v>
      </c>
      <c r="D304" s="31">
        <f>D303+D302+D283+D279+D275+D267</f>
        <v>0</v>
      </c>
    </row>
    <row r="305" spans="1:4" x14ac:dyDescent="0.3">
      <c r="A305" s="32"/>
      <c r="B305" s="29" t="s">
        <v>363</v>
      </c>
      <c r="C305" s="24" t="s">
        <v>374</v>
      </c>
      <c r="D305" s="31"/>
    </row>
    <row r="306" spans="1:4" x14ac:dyDescent="0.3">
      <c r="A306" s="32"/>
      <c r="B306" s="29" t="s">
        <v>375</v>
      </c>
      <c r="C306" s="29" t="s">
        <v>717</v>
      </c>
      <c r="D306" s="31">
        <f>D304+D246+D305</f>
        <v>0</v>
      </c>
    </row>
    <row r="307" spans="1:4" x14ac:dyDescent="0.3">
      <c r="A307" s="39" t="s">
        <v>176</v>
      </c>
      <c r="B307" s="38"/>
      <c r="C307" s="38"/>
      <c r="D307" s="40"/>
    </row>
    <row r="308" spans="1:4" x14ac:dyDescent="0.3">
      <c r="A308" s="41"/>
      <c r="B308" s="38"/>
      <c r="C308" s="38"/>
      <c r="D308" s="40"/>
    </row>
    <row r="309" spans="1:4" x14ac:dyDescent="0.3">
      <c r="A309" s="41"/>
      <c r="B309" s="38"/>
      <c r="C309" s="38"/>
      <c r="D309" s="40"/>
    </row>
    <row r="310" spans="1:4" ht="20.25" x14ac:dyDescent="0.3">
      <c r="A310" s="82" t="s">
        <v>313</v>
      </c>
      <c r="B310" s="82"/>
      <c r="C310" s="82"/>
      <c r="D310" s="82"/>
    </row>
    <row r="311" spans="1:4" x14ac:dyDescent="0.3">
      <c r="A311" s="32">
        <v>1</v>
      </c>
      <c r="B311" s="29" t="s">
        <v>177</v>
      </c>
      <c r="C311" s="24"/>
      <c r="D311" s="33"/>
    </row>
    <row r="312" spans="1:4" x14ac:dyDescent="0.3">
      <c r="A312" s="32"/>
      <c r="B312" s="24" t="s">
        <v>178</v>
      </c>
      <c r="C312" s="24" t="s">
        <v>718</v>
      </c>
      <c r="D312" s="33"/>
    </row>
    <row r="313" spans="1:4" x14ac:dyDescent="0.3">
      <c r="A313" s="32"/>
      <c r="B313" s="24" t="s">
        <v>179</v>
      </c>
      <c r="C313" s="24" t="s">
        <v>719</v>
      </c>
      <c r="D313" s="33"/>
    </row>
    <row r="314" spans="1:4" ht="33" x14ac:dyDescent="0.3">
      <c r="A314" s="32"/>
      <c r="B314" s="24" t="s">
        <v>180</v>
      </c>
      <c r="C314" s="24" t="s">
        <v>720</v>
      </c>
      <c r="D314" s="33"/>
    </row>
    <row r="315" spans="1:4" x14ac:dyDescent="0.3">
      <c r="A315" s="32"/>
      <c r="B315" s="29" t="s">
        <v>181</v>
      </c>
      <c r="C315" s="29" t="s">
        <v>721</v>
      </c>
      <c r="D315" s="31">
        <f>SUM(D312:D314)</f>
        <v>0</v>
      </c>
    </row>
    <row r="316" spans="1:4" x14ac:dyDescent="0.3">
      <c r="A316" s="32"/>
      <c r="B316" s="24" t="s">
        <v>182</v>
      </c>
      <c r="C316" s="24" t="s">
        <v>722</v>
      </c>
      <c r="D316" s="33"/>
    </row>
    <row r="317" spans="1:4" x14ac:dyDescent="0.3">
      <c r="A317" s="32"/>
      <c r="B317" s="29" t="s">
        <v>183</v>
      </c>
      <c r="C317" s="29" t="s">
        <v>723</v>
      </c>
      <c r="D317" s="31">
        <f>D315-D316</f>
        <v>0</v>
      </c>
    </row>
    <row r="318" spans="1:4" x14ac:dyDescent="0.3">
      <c r="A318" s="32"/>
      <c r="B318" s="24" t="s">
        <v>184</v>
      </c>
      <c r="C318" s="24" t="s">
        <v>724</v>
      </c>
      <c r="D318" s="33"/>
    </row>
    <row r="319" spans="1:4" x14ac:dyDescent="0.3">
      <c r="A319" s="32"/>
      <c r="B319" s="29" t="s">
        <v>437</v>
      </c>
      <c r="C319" s="29" t="s">
        <v>725</v>
      </c>
      <c r="D319" s="31">
        <f>D317+D318</f>
        <v>0</v>
      </c>
    </row>
    <row r="320" spans="1:4" x14ac:dyDescent="0.3">
      <c r="A320" s="32">
        <v>2</v>
      </c>
      <c r="B320" s="29" t="s">
        <v>185</v>
      </c>
      <c r="C320" s="24"/>
      <c r="D320" s="33"/>
    </row>
    <row r="321" spans="1:4" x14ac:dyDescent="0.3">
      <c r="A321" s="32"/>
      <c r="B321" s="24" t="s">
        <v>186</v>
      </c>
      <c r="C321" s="24" t="s">
        <v>726</v>
      </c>
      <c r="D321" s="33"/>
    </row>
    <row r="322" spans="1:4" x14ac:dyDescent="0.3">
      <c r="A322" s="32"/>
      <c r="B322" s="24" t="s">
        <v>187</v>
      </c>
      <c r="C322" s="24" t="s">
        <v>727</v>
      </c>
      <c r="D322" s="33"/>
    </row>
    <row r="323" spans="1:4" x14ac:dyDescent="0.3">
      <c r="A323" s="32"/>
      <c r="B323" s="24" t="s">
        <v>188</v>
      </c>
      <c r="C323" s="24" t="s">
        <v>728</v>
      </c>
      <c r="D323" s="33"/>
    </row>
    <row r="324" spans="1:4" x14ac:dyDescent="0.3">
      <c r="A324" s="32"/>
      <c r="B324" s="24" t="s">
        <v>189</v>
      </c>
      <c r="C324" s="24" t="s">
        <v>729</v>
      </c>
      <c r="D324" s="33"/>
    </row>
    <row r="325" spans="1:4" x14ac:dyDescent="0.3">
      <c r="A325" s="32"/>
      <c r="B325" s="24" t="s">
        <v>190</v>
      </c>
      <c r="C325" s="24" t="s">
        <v>730</v>
      </c>
      <c r="D325" s="33"/>
    </row>
    <row r="326" spans="1:4" x14ac:dyDescent="0.3">
      <c r="A326" s="32"/>
      <c r="B326" s="24" t="s">
        <v>191</v>
      </c>
      <c r="C326" s="24" t="s">
        <v>731</v>
      </c>
      <c r="D326" s="33"/>
    </row>
    <row r="327" spans="1:4" ht="49.5" x14ac:dyDescent="0.3">
      <c r="A327" s="32"/>
      <c r="B327" s="24" t="s">
        <v>228</v>
      </c>
      <c r="C327" s="24" t="s">
        <v>732</v>
      </c>
      <c r="D327" s="33"/>
    </row>
    <row r="328" spans="1:4" ht="264" x14ac:dyDescent="0.3">
      <c r="A328" s="32"/>
      <c r="B328" s="47" t="s">
        <v>818</v>
      </c>
      <c r="C328" s="48" t="s">
        <v>819</v>
      </c>
      <c r="D328" s="47" t="s">
        <v>820</v>
      </c>
    </row>
    <row r="329" spans="1:4" x14ac:dyDescent="0.3">
      <c r="A329" s="32"/>
      <c r="B329" s="24" t="s">
        <v>192</v>
      </c>
      <c r="C329" s="24" t="s">
        <v>733</v>
      </c>
      <c r="D329" s="33"/>
    </row>
    <row r="330" spans="1:4" x14ac:dyDescent="0.3">
      <c r="A330" s="32"/>
      <c r="B330" s="24" t="s">
        <v>193</v>
      </c>
      <c r="C330" s="24" t="s">
        <v>734</v>
      </c>
      <c r="D330" s="33"/>
    </row>
    <row r="331" spans="1:4" x14ac:dyDescent="0.3">
      <c r="A331" s="32"/>
      <c r="B331" s="24" t="s">
        <v>364</v>
      </c>
      <c r="C331" s="24" t="s">
        <v>735</v>
      </c>
      <c r="D331" s="33"/>
    </row>
    <row r="332" spans="1:4" x14ac:dyDescent="0.3">
      <c r="A332" s="32"/>
      <c r="B332" s="24" t="s">
        <v>365</v>
      </c>
      <c r="C332" s="24" t="s">
        <v>376</v>
      </c>
      <c r="D332" s="33"/>
    </row>
    <row r="333" spans="1:4" ht="33" x14ac:dyDescent="0.3">
      <c r="A333" s="32"/>
      <c r="B333" s="29" t="s">
        <v>377</v>
      </c>
      <c r="C333" s="29" t="s">
        <v>736</v>
      </c>
      <c r="D333" s="31">
        <f>SUM(D321:D332)</f>
        <v>0</v>
      </c>
    </row>
    <row r="334" spans="1:4" ht="33" x14ac:dyDescent="0.3">
      <c r="A334" s="32">
        <v>3</v>
      </c>
      <c r="B334" s="29" t="s">
        <v>194</v>
      </c>
      <c r="C334" s="29" t="s">
        <v>737</v>
      </c>
      <c r="D334" s="31">
        <f>D319-D333</f>
        <v>0</v>
      </c>
    </row>
    <row r="335" spans="1:4" x14ac:dyDescent="0.3">
      <c r="A335" s="32">
        <v>4</v>
      </c>
      <c r="B335" s="42" t="s">
        <v>195</v>
      </c>
      <c r="C335" s="24" t="s">
        <v>738</v>
      </c>
      <c r="D335" s="33"/>
    </row>
    <row r="336" spans="1:4" x14ac:dyDescent="0.3">
      <c r="A336" s="32">
        <v>5</v>
      </c>
      <c r="B336" s="42" t="s">
        <v>196</v>
      </c>
      <c r="C336" s="24" t="s">
        <v>739</v>
      </c>
      <c r="D336" s="33"/>
    </row>
    <row r="337" spans="1:4" ht="33" x14ac:dyDescent="0.3">
      <c r="A337" s="32">
        <v>6</v>
      </c>
      <c r="B337" s="29" t="s">
        <v>366</v>
      </c>
      <c r="C337" s="29" t="s">
        <v>380</v>
      </c>
      <c r="D337" s="31">
        <f>D334-D335-D336</f>
        <v>0</v>
      </c>
    </row>
    <row r="338" spans="1:4" x14ac:dyDescent="0.3">
      <c r="A338" s="32"/>
      <c r="B338" s="29" t="s">
        <v>344</v>
      </c>
      <c r="C338" s="29" t="s">
        <v>381</v>
      </c>
      <c r="D338" s="31"/>
    </row>
    <row r="339" spans="1:4" x14ac:dyDescent="0.3">
      <c r="A339" s="32"/>
      <c r="B339" s="29" t="s">
        <v>382</v>
      </c>
      <c r="C339" s="29" t="s">
        <v>383</v>
      </c>
      <c r="D339" s="31">
        <f>+D337+D338</f>
        <v>0</v>
      </c>
    </row>
    <row r="340" spans="1:4" x14ac:dyDescent="0.3">
      <c r="A340" s="32">
        <v>7</v>
      </c>
      <c r="B340" s="42" t="s">
        <v>197</v>
      </c>
      <c r="C340" s="24"/>
      <c r="D340" s="33"/>
    </row>
    <row r="341" spans="1:4" x14ac:dyDescent="0.3">
      <c r="A341" s="32"/>
      <c r="B341" s="43" t="s">
        <v>198</v>
      </c>
      <c r="C341" s="24" t="s">
        <v>740</v>
      </c>
      <c r="D341" s="33"/>
    </row>
    <row r="342" spans="1:4" x14ac:dyDescent="0.3">
      <c r="A342" s="32"/>
      <c r="B342" s="43" t="s">
        <v>307</v>
      </c>
      <c r="C342" s="24" t="s">
        <v>741</v>
      </c>
      <c r="D342" s="33"/>
    </row>
    <row r="343" spans="1:4" x14ac:dyDescent="0.3">
      <c r="A343" s="32"/>
      <c r="B343" s="43" t="s">
        <v>308</v>
      </c>
      <c r="C343" s="24" t="s">
        <v>742</v>
      </c>
      <c r="D343" s="33"/>
    </row>
    <row r="344" spans="1:4" x14ac:dyDescent="0.3">
      <c r="A344" s="32"/>
      <c r="B344" s="43" t="s">
        <v>309</v>
      </c>
      <c r="C344" s="24" t="s">
        <v>743</v>
      </c>
      <c r="D344" s="33"/>
    </row>
    <row r="345" spans="1:4" x14ac:dyDescent="0.3">
      <c r="A345" s="32"/>
      <c r="B345" s="43" t="s">
        <v>310</v>
      </c>
      <c r="C345" s="24" t="s">
        <v>744</v>
      </c>
      <c r="D345" s="33"/>
    </row>
    <row r="346" spans="1:4" x14ac:dyDescent="0.3">
      <c r="A346" s="32"/>
      <c r="B346" s="24" t="s">
        <v>199</v>
      </c>
      <c r="C346" s="24" t="s">
        <v>745</v>
      </c>
      <c r="D346" s="33"/>
    </row>
    <row r="347" spans="1:4" x14ac:dyDescent="0.3">
      <c r="A347" s="32"/>
      <c r="B347" s="24" t="s">
        <v>200</v>
      </c>
      <c r="C347" s="24" t="s">
        <v>746</v>
      </c>
      <c r="D347" s="33"/>
    </row>
    <row r="348" spans="1:4" x14ac:dyDescent="0.3">
      <c r="A348" s="32"/>
      <c r="B348" s="24" t="s">
        <v>201</v>
      </c>
      <c r="C348" s="24" t="s">
        <v>747</v>
      </c>
      <c r="D348" s="33"/>
    </row>
    <row r="349" spans="1:4" x14ac:dyDescent="0.3">
      <c r="A349" s="32"/>
      <c r="B349" s="43" t="s">
        <v>202</v>
      </c>
      <c r="C349" s="24" t="s">
        <v>748</v>
      </c>
      <c r="D349" s="33"/>
    </row>
    <row r="350" spans="1:4" x14ac:dyDescent="0.3">
      <c r="A350" s="32"/>
      <c r="B350" s="43" t="s">
        <v>203</v>
      </c>
      <c r="C350" s="24" t="s">
        <v>749</v>
      </c>
      <c r="D350" s="33"/>
    </row>
    <row r="351" spans="1:4" x14ac:dyDescent="0.3">
      <c r="A351" s="32"/>
      <c r="B351" s="42" t="s">
        <v>204</v>
      </c>
      <c r="C351" s="29" t="s">
        <v>750</v>
      </c>
      <c r="D351" s="31">
        <f>SUM(D341:D349)-D350</f>
        <v>0</v>
      </c>
    </row>
    <row r="352" spans="1:4" x14ac:dyDescent="0.3">
      <c r="A352" s="32">
        <v>8</v>
      </c>
      <c r="B352" s="42" t="s">
        <v>267</v>
      </c>
      <c r="C352" s="29" t="s">
        <v>751</v>
      </c>
      <c r="D352" s="31">
        <f>D339-D351</f>
        <v>0</v>
      </c>
    </row>
    <row r="353" spans="1:4" x14ac:dyDescent="0.3">
      <c r="A353" s="32">
        <v>9</v>
      </c>
      <c r="B353" s="43" t="s">
        <v>205</v>
      </c>
      <c r="C353" s="24" t="s">
        <v>752</v>
      </c>
      <c r="D353" s="33"/>
    </row>
    <row r="354" spans="1:4" x14ac:dyDescent="0.3">
      <c r="A354" s="32">
        <v>10</v>
      </c>
      <c r="B354" s="42" t="s">
        <v>206</v>
      </c>
      <c r="C354" s="29" t="s">
        <v>753</v>
      </c>
      <c r="D354" s="31">
        <f>D352-D353</f>
        <v>0</v>
      </c>
    </row>
    <row r="355" spans="1:4" x14ac:dyDescent="0.3">
      <c r="A355" s="32">
        <v>11</v>
      </c>
      <c r="B355" s="43" t="s">
        <v>207</v>
      </c>
      <c r="C355" s="24" t="s">
        <v>754</v>
      </c>
      <c r="D355" s="33"/>
    </row>
    <row r="356" spans="1:4" x14ac:dyDescent="0.3">
      <c r="A356" s="32">
        <v>12</v>
      </c>
      <c r="B356" s="42" t="s">
        <v>208</v>
      </c>
      <c r="C356" s="29" t="s">
        <v>755</v>
      </c>
      <c r="D356" s="31">
        <f>D354-D355</f>
        <v>0</v>
      </c>
    </row>
    <row r="357" spans="1:4" x14ac:dyDescent="0.3">
      <c r="A357" s="32">
        <v>13</v>
      </c>
      <c r="B357" s="42" t="s">
        <v>209</v>
      </c>
      <c r="C357" s="29"/>
      <c r="D357" s="33"/>
    </row>
    <row r="358" spans="1:4" x14ac:dyDescent="0.3">
      <c r="A358" s="32"/>
      <c r="B358" s="43" t="s">
        <v>210</v>
      </c>
      <c r="C358" s="24" t="s">
        <v>756</v>
      </c>
      <c r="D358" s="33"/>
    </row>
    <row r="359" spans="1:4" x14ac:dyDescent="0.3">
      <c r="A359" s="32"/>
      <c r="B359" s="43" t="s">
        <v>211</v>
      </c>
      <c r="C359" s="24" t="s">
        <v>757</v>
      </c>
      <c r="D359" s="33"/>
    </row>
    <row r="360" spans="1:4" x14ac:dyDescent="0.3">
      <c r="A360" s="32"/>
      <c r="B360" s="42" t="s">
        <v>212</v>
      </c>
      <c r="C360" s="29" t="s">
        <v>758</v>
      </c>
      <c r="D360" s="31">
        <f>D358-D359</f>
        <v>0</v>
      </c>
    </row>
    <row r="361" spans="1:4" x14ac:dyDescent="0.3">
      <c r="A361" s="32"/>
      <c r="B361" s="43" t="s">
        <v>213</v>
      </c>
      <c r="C361" s="24" t="s">
        <v>759</v>
      </c>
      <c r="D361" s="33"/>
    </row>
    <row r="362" spans="1:4" x14ac:dyDescent="0.3">
      <c r="A362" s="32"/>
      <c r="B362" s="42" t="s">
        <v>214</v>
      </c>
      <c r="C362" s="29" t="s">
        <v>760</v>
      </c>
      <c r="D362" s="31">
        <f>D360+D361</f>
        <v>0</v>
      </c>
    </row>
    <row r="363" spans="1:4" x14ac:dyDescent="0.3">
      <c r="A363" s="32">
        <v>14</v>
      </c>
      <c r="B363" s="42" t="s">
        <v>215</v>
      </c>
      <c r="C363" s="29" t="s">
        <v>761</v>
      </c>
      <c r="D363" s="31">
        <f>D356-D362</f>
        <v>0</v>
      </c>
    </row>
    <row r="364" spans="1:4" x14ac:dyDescent="0.3">
      <c r="A364" s="32">
        <v>15</v>
      </c>
      <c r="B364" s="42" t="s">
        <v>216</v>
      </c>
      <c r="C364" s="24" t="s">
        <v>762</v>
      </c>
      <c r="D364" s="33"/>
    </row>
    <row r="365" spans="1:4" x14ac:dyDescent="0.3">
      <c r="A365" s="32">
        <v>16</v>
      </c>
      <c r="B365" s="43" t="s">
        <v>217</v>
      </c>
      <c r="C365" s="24" t="s">
        <v>763</v>
      </c>
      <c r="D365" s="33"/>
    </row>
    <row r="366" spans="1:4" x14ac:dyDescent="0.3">
      <c r="A366" s="32">
        <v>17</v>
      </c>
      <c r="B366" s="42" t="s">
        <v>218</v>
      </c>
      <c r="C366" s="29" t="s">
        <v>764</v>
      </c>
      <c r="D366" s="31">
        <f>D364-D365</f>
        <v>0</v>
      </c>
    </row>
    <row r="367" spans="1:4" x14ac:dyDescent="0.3">
      <c r="A367" s="32">
        <v>18</v>
      </c>
      <c r="B367" s="42" t="s">
        <v>219</v>
      </c>
      <c r="C367" s="29" t="s">
        <v>765</v>
      </c>
      <c r="D367" s="31">
        <f>D363+D366</f>
        <v>0</v>
      </c>
    </row>
    <row r="368" spans="1:4" x14ac:dyDescent="0.3">
      <c r="A368" s="32"/>
      <c r="B368" s="42" t="s">
        <v>345</v>
      </c>
      <c r="C368" s="44"/>
      <c r="D368" s="31"/>
    </row>
    <row r="369" spans="1:4" x14ac:dyDescent="0.3">
      <c r="A369" s="32"/>
      <c r="B369" s="42" t="s">
        <v>346</v>
      </c>
      <c r="C369" s="44" t="s">
        <v>378</v>
      </c>
      <c r="D369" s="31"/>
    </row>
    <row r="370" spans="1:4" x14ac:dyDescent="0.3">
      <c r="A370" s="32"/>
      <c r="B370" s="42" t="s">
        <v>347</v>
      </c>
      <c r="C370" s="44" t="s">
        <v>379</v>
      </c>
      <c r="D370" s="31"/>
    </row>
    <row r="371" spans="1:4" x14ac:dyDescent="0.3">
      <c r="A371" s="32">
        <v>19</v>
      </c>
      <c r="B371" s="42" t="s">
        <v>236</v>
      </c>
      <c r="C371" s="24"/>
      <c r="D371" s="31"/>
    </row>
    <row r="372" spans="1:4" x14ac:dyDescent="0.3">
      <c r="A372" s="8"/>
      <c r="B372" s="4" t="s">
        <v>237</v>
      </c>
      <c r="C372" s="2" t="s">
        <v>766</v>
      </c>
      <c r="D372" s="14"/>
    </row>
    <row r="373" spans="1:4" x14ac:dyDescent="0.3">
      <c r="A373" s="6"/>
      <c r="B373" s="4" t="s">
        <v>238</v>
      </c>
      <c r="C373" s="2" t="s">
        <v>767</v>
      </c>
      <c r="D373" s="15"/>
    </row>
    <row r="423" spans="4:4" x14ac:dyDescent="0.3">
      <c r="D423" s="17"/>
    </row>
    <row r="424" spans="4:4" x14ac:dyDescent="0.3">
      <c r="D424" s="17"/>
    </row>
    <row r="425" spans="4:4" x14ac:dyDescent="0.3">
      <c r="D425" s="18"/>
    </row>
    <row r="426" spans="4:4" x14ac:dyDescent="0.3">
      <c r="D426" s="18"/>
    </row>
  </sheetData>
  <mergeCells count="4">
    <mergeCell ref="A310:D310"/>
    <mergeCell ref="A4:D4"/>
    <mergeCell ref="A1:D1"/>
    <mergeCell ref="A2:D2"/>
  </mergeCells>
  <pageMargins left="1" right="1" top="1" bottom="1" header="0.5" footer="0.5"/>
  <pageSetup paperSize="9" scale="64" fitToHeight="0" orientation="portrait" r:id="rId1"/>
  <rowBreaks count="3" manualBreakCount="3">
    <brk id="279" max="3" man="1"/>
    <brk id="309" max="3" man="1"/>
    <brk id="37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DDC9E-D053-443B-A0A9-2E9DDA21AE56}">
  <dimension ref="A1:E86"/>
  <sheetViews>
    <sheetView workbookViewId="0">
      <selection activeCell="C22" sqref="C22"/>
    </sheetView>
  </sheetViews>
  <sheetFormatPr defaultRowHeight="15" x14ac:dyDescent="0.25"/>
  <cols>
    <col min="2" max="2" width="64.85546875" style="21" customWidth="1"/>
    <col min="3" max="3" width="17.28515625" bestFit="1" customWidth="1"/>
    <col min="4" max="4" width="35" style="21" customWidth="1"/>
    <col min="5" max="5" width="47" customWidth="1"/>
  </cols>
  <sheetData>
    <row r="1" spans="1:5" ht="20.25" x14ac:dyDescent="0.25">
      <c r="A1" s="70" t="s">
        <v>262</v>
      </c>
      <c r="B1" s="70"/>
      <c r="C1" s="70"/>
      <c r="D1" s="70"/>
    </row>
    <row r="2" spans="1:5" ht="20.25" x14ac:dyDescent="0.25">
      <c r="A2" s="70" t="s">
        <v>823</v>
      </c>
      <c r="B2" s="70"/>
      <c r="C2" s="70"/>
      <c r="D2" s="70"/>
    </row>
    <row r="3" spans="1:5" ht="40.5" x14ac:dyDescent="0.25">
      <c r="B3" s="49" t="s">
        <v>384</v>
      </c>
    </row>
    <row r="4" spans="1:5" ht="49.5" x14ac:dyDescent="0.25">
      <c r="A4" s="35" t="s">
        <v>305</v>
      </c>
      <c r="B4" s="51" t="s">
        <v>1</v>
      </c>
      <c r="C4" s="52" t="s">
        <v>2</v>
      </c>
      <c r="D4" s="53" t="s">
        <v>825</v>
      </c>
    </row>
    <row r="5" spans="1:5" x14ac:dyDescent="0.25">
      <c r="A5" s="22">
        <v>1</v>
      </c>
      <c r="B5" s="54" t="s">
        <v>768</v>
      </c>
      <c r="C5" s="55"/>
      <c r="D5" s="54"/>
      <c r="E5" s="21"/>
    </row>
    <row r="6" spans="1:5" x14ac:dyDescent="0.25">
      <c r="A6" s="23"/>
      <c r="B6" s="56" t="s">
        <v>349</v>
      </c>
      <c r="C6" s="57" t="s">
        <v>385</v>
      </c>
      <c r="D6" s="56"/>
    </row>
    <row r="7" spans="1:5" x14ac:dyDescent="0.25">
      <c r="A7" s="23"/>
      <c r="B7" s="56" t="s">
        <v>350</v>
      </c>
      <c r="C7" s="57" t="s">
        <v>386</v>
      </c>
      <c r="D7" s="56"/>
    </row>
    <row r="8" spans="1:5" x14ac:dyDescent="0.25">
      <c r="A8" s="23"/>
      <c r="B8" s="56" t="s">
        <v>351</v>
      </c>
      <c r="C8" s="57" t="s">
        <v>387</v>
      </c>
      <c r="D8" s="56"/>
    </row>
    <row r="9" spans="1:5" x14ac:dyDescent="0.25">
      <c r="A9" s="23"/>
      <c r="B9" s="56" t="s">
        <v>352</v>
      </c>
      <c r="C9" s="57" t="s">
        <v>388</v>
      </c>
      <c r="D9" s="56"/>
    </row>
    <row r="10" spans="1:5" x14ac:dyDescent="0.25">
      <c r="A10" s="23"/>
      <c r="B10" s="56" t="s">
        <v>353</v>
      </c>
      <c r="C10" s="57" t="s">
        <v>389</v>
      </c>
      <c r="D10" s="56"/>
    </row>
    <row r="11" spans="1:5" x14ac:dyDescent="0.25">
      <c r="A11" s="23"/>
      <c r="B11" s="56" t="s">
        <v>354</v>
      </c>
      <c r="C11" s="57" t="s">
        <v>390</v>
      </c>
      <c r="D11" s="56"/>
    </row>
    <row r="12" spans="1:5" x14ac:dyDescent="0.25">
      <c r="A12" s="23"/>
      <c r="B12" s="56" t="s">
        <v>391</v>
      </c>
      <c r="C12" s="57" t="s">
        <v>392</v>
      </c>
      <c r="D12" s="56"/>
    </row>
    <row r="13" spans="1:5" x14ac:dyDescent="0.25">
      <c r="A13" s="23"/>
      <c r="B13" s="56" t="s">
        <v>817</v>
      </c>
      <c r="C13" s="57" t="s">
        <v>769</v>
      </c>
      <c r="D13" s="56"/>
    </row>
    <row r="14" spans="1:5" x14ac:dyDescent="0.25">
      <c r="A14" s="23"/>
      <c r="B14" s="56"/>
      <c r="C14" s="57"/>
      <c r="D14" s="56"/>
    </row>
    <row r="15" spans="1:5" x14ac:dyDescent="0.25">
      <c r="A15" s="22">
        <v>2</v>
      </c>
      <c r="B15" s="54" t="s">
        <v>355</v>
      </c>
      <c r="C15" s="57"/>
      <c r="D15" s="56"/>
    </row>
    <row r="16" spans="1:5" x14ac:dyDescent="0.25">
      <c r="A16" s="23"/>
      <c r="B16" s="56" t="s">
        <v>770</v>
      </c>
      <c r="C16" s="57" t="s">
        <v>393</v>
      </c>
      <c r="D16" s="56"/>
      <c r="E16" s="21"/>
    </row>
    <row r="17" spans="1:4" x14ac:dyDescent="0.25">
      <c r="A17" s="23"/>
      <c r="B17" s="56" t="s">
        <v>771</v>
      </c>
      <c r="C17" s="57" t="s">
        <v>394</v>
      </c>
      <c r="D17" s="56"/>
    </row>
    <row r="18" spans="1:4" x14ac:dyDescent="0.25">
      <c r="A18" s="23"/>
      <c r="B18" s="56" t="s">
        <v>772</v>
      </c>
      <c r="C18" s="57" t="s">
        <v>395</v>
      </c>
      <c r="D18" s="56"/>
    </row>
    <row r="19" spans="1:4" x14ac:dyDescent="0.25">
      <c r="A19" s="23"/>
      <c r="B19" s="56" t="s">
        <v>773</v>
      </c>
      <c r="C19" s="57" t="s">
        <v>396</v>
      </c>
      <c r="D19" s="56"/>
    </row>
    <row r="20" spans="1:4" x14ac:dyDescent="0.25">
      <c r="A20" s="23"/>
      <c r="B20" s="56" t="s">
        <v>774</v>
      </c>
      <c r="C20" s="57" t="s">
        <v>397</v>
      </c>
      <c r="D20" s="56"/>
    </row>
    <row r="21" spans="1:4" ht="30" x14ac:dyDescent="0.25">
      <c r="A21" s="23"/>
      <c r="B21" s="56" t="s">
        <v>775</v>
      </c>
      <c r="C21" s="57" t="s">
        <v>398</v>
      </c>
      <c r="D21" s="56" t="s">
        <v>776</v>
      </c>
    </row>
    <row r="22" spans="1:4" ht="30" x14ac:dyDescent="0.25">
      <c r="A22" s="23"/>
      <c r="B22" s="56" t="s">
        <v>777</v>
      </c>
      <c r="C22" s="57"/>
      <c r="D22" s="56" t="s">
        <v>778</v>
      </c>
    </row>
    <row r="23" spans="1:4" x14ac:dyDescent="0.25">
      <c r="A23" s="23"/>
      <c r="B23" s="56" t="s">
        <v>779</v>
      </c>
      <c r="C23" s="57" t="s">
        <v>399</v>
      </c>
      <c r="D23" s="56" t="s">
        <v>776</v>
      </c>
    </row>
    <row r="24" spans="1:4" ht="30" x14ac:dyDescent="0.25">
      <c r="A24" s="23"/>
      <c r="B24" s="56" t="s">
        <v>780</v>
      </c>
      <c r="C24" s="57" t="s">
        <v>400</v>
      </c>
      <c r="D24" s="56" t="s">
        <v>776</v>
      </c>
    </row>
    <row r="25" spans="1:4" x14ac:dyDescent="0.25">
      <c r="A25" s="23"/>
      <c r="B25" s="56"/>
      <c r="C25" s="57"/>
      <c r="D25" s="56"/>
    </row>
    <row r="26" spans="1:4" x14ac:dyDescent="0.25">
      <c r="A26" s="22">
        <v>3</v>
      </c>
      <c r="B26" s="54" t="s">
        <v>356</v>
      </c>
      <c r="C26" s="57"/>
      <c r="D26" s="56"/>
    </row>
    <row r="27" spans="1:4" x14ac:dyDescent="0.25">
      <c r="A27" s="23"/>
      <c r="B27" s="56" t="s">
        <v>781</v>
      </c>
      <c r="C27" s="57" t="s">
        <v>401</v>
      </c>
      <c r="D27" s="56"/>
    </row>
    <row r="28" spans="1:4" x14ac:dyDescent="0.25">
      <c r="A28" s="23"/>
      <c r="B28" s="56" t="s">
        <v>782</v>
      </c>
      <c r="C28" s="57" t="s">
        <v>402</v>
      </c>
      <c r="D28" s="56"/>
    </row>
    <row r="29" spans="1:4" x14ac:dyDescent="0.25">
      <c r="A29" s="23"/>
      <c r="B29" s="56" t="s">
        <v>783</v>
      </c>
      <c r="C29" s="58" t="s">
        <v>403</v>
      </c>
      <c r="D29" s="59"/>
    </row>
    <row r="30" spans="1:4" x14ac:dyDescent="0.25">
      <c r="A30" s="23"/>
      <c r="B30" s="59" t="s">
        <v>784</v>
      </c>
      <c r="C30" s="58" t="s">
        <v>404</v>
      </c>
      <c r="D30" s="59" t="s">
        <v>357</v>
      </c>
    </row>
    <row r="31" spans="1:4" x14ac:dyDescent="0.25">
      <c r="A31" s="23"/>
      <c r="B31" s="59" t="s">
        <v>785</v>
      </c>
      <c r="C31" s="58" t="s">
        <v>405</v>
      </c>
      <c r="D31" s="59"/>
    </row>
    <row r="32" spans="1:4" x14ac:dyDescent="0.25">
      <c r="A32" s="23"/>
      <c r="B32" s="59" t="s">
        <v>786</v>
      </c>
      <c r="C32" s="58" t="s">
        <v>406</v>
      </c>
      <c r="D32" s="59" t="s">
        <v>357</v>
      </c>
    </row>
    <row r="33" spans="1:4" x14ac:dyDescent="0.25">
      <c r="A33" s="23"/>
      <c r="B33" s="59" t="s">
        <v>787</v>
      </c>
      <c r="C33" s="58" t="s">
        <v>407</v>
      </c>
      <c r="D33" s="59"/>
    </row>
    <row r="34" spans="1:4" x14ac:dyDescent="0.25">
      <c r="A34" s="23"/>
      <c r="B34" s="59" t="s">
        <v>788</v>
      </c>
      <c r="C34" s="58" t="s">
        <v>408</v>
      </c>
      <c r="D34" s="59"/>
    </row>
    <row r="35" spans="1:4" x14ac:dyDescent="0.25">
      <c r="A35" s="23"/>
      <c r="B35" s="59"/>
      <c r="C35" s="58"/>
      <c r="D35" s="59"/>
    </row>
    <row r="36" spans="1:4" x14ac:dyDescent="0.25">
      <c r="A36" s="22">
        <v>4</v>
      </c>
      <c r="B36" s="54" t="s">
        <v>358</v>
      </c>
      <c r="C36" s="58"/>
      <c r="D36" s="59"/>
    </row>
    <row r="37" spans="1:4" x14ac:dyDescent="0.25">
      <c r="A37" s="23"/>
      <c r="B37" s="56" t="s">
        <v>789</v>
      </c>
      <c r="C37" s="58" t="s">
        <v>409</v>
      </c>
      <c r="D37" s="59"/>
    </row>
    <row r="38" spans="1:4" x14ac:dyDescent="0.25">
      <c r="A38" s="23"/>
      <c r="B38" s="56" t="s">
        <v>790</v>
      </c>
      <c r="C38" s="58" t="s">
        <v>410</v>
      </c>
      <c r="D38" s="59"/>
    </row>
    <row r="39" spans="1:4" x14ac:dyDescent="0.25">
      <c r="A39" s="23"/>
      <c r="B39" s="59"/>
      <c r="C39" s="58"/>
      <c r="D39" s="59"/>
    </row>
    <row r="40" spans="1:4" x14ac:dyDescent="0.25">
      <c r="A40" s="22">
        <v>5</v>
      </c>
      <c r="B40" s="54" t="s">
        <v>359</v>
      </c>
      <c r="C40" s="58"/>
      <c r="D40" s="59"/>
    </row>
    <row r="41" spans="1:4" x14ac:dyDescent="0.25">
      <c r="A41" s="23"/>
      <c r="B41" s="56" t="s">
        <v>791</v>
      </c>
      <c r="C41" s="58" t="s">
        <v>411</v>
      </c>
      <c r="D41" s="59"/>
    </row>
    <row r="42" spans="1:4" x14ac:dyDescent="0.25">
      <c r="A42" s="23"/>
      <c r="B42" s="56" t="s">
        <v>792</v>
      </c>
      <c r="C42" s="58" t="s">
        <v>412</v>
      </c>
      <c r="D42" s="59"/>
    </row>
    <row r="43" spans="1:4" x14ac:dyDescent="0.25">
      <c r="A43" s="23"/>
      <c r="B43" s="56" t="s">
        <v>793</v>
      </c>
      <c r="C43" s="58" t="s">
        <v>413</v>
      </c>
      <c r="D43" s="59"/>
    </row>
    <row r="44" spans="1:4" x14ac:dyDescent="0.25">
      <c r="A44" s="23"/>
      <c r="B44" s="56"/>
      <c r="C44" s="57"/>
      <c r="D44" s="56"/>
    </row>
    <row r="45" spans="1:4" x14ac:dyDescent="0.25">
      <c r="A45" s="23">
        <v>7</v>
      </c>
      <c r="B45" s="54" t="s">
        <v>360</v>
      </c>
      <c r="C45" s="57"/>
      <c r="D45" s="56"/>
    </row>
    <row r="46" spans="1:4" ht="30" x14ac:dyDescent="0.25">
      <c r="A46" s="23"/>
      <c r="B46" s="56" t="s">
        <v>794</v>
      </c>
      <c r="C46" s="57" t="s">
        <v>414</v>
      </c>
      <c r="D46" s="56"/>
    </row>
    <row r="47" spans="1:4" x14ac:dyDescent="0.25">
      <c r="A47" s="23"/>
      <c r="B47" s="56" t="s">
        <v>795</v>
      </c>
      <c r="C47" s="57" t="s">
        <v>415</v>
      </c>
      <c r="D47" s="56"/>
    </row>
    <row r="48" spans="1:4" x14ac:dyDescent="0.25">
      <c r="A48" s="23"/>
      <c r="B48" s="56" t="s">
        <v>796</v>
      </c>
      <c r="C48" s="57" t="s">
        <v>416</v>
      </c>
      <c r="D48" s="56"/>
    </row>
    <row r="49" spans="1:4" x14ac:dyDescent="0.25">
      <c r="A49" s="23"/>
      <c r="B49" s="56" t="s">
        <v>797</v>
      </c>
      <c r="C49" s="57" t="s">
        <v>417</v>
      </c>
      <c r="D49" s="56"/>
    </row>
    <row r="50" spans="1:4" x14ac:dyDescent="0.25">
      <c r="A50" s="23"/>
      <c r="B50" s="56" t="s">
        <v>798</v>
      </c>
      <c r="C50" s="57" t="s">
        <v>418</v>
      </c>
      <c r="D50" s="56"/>
    </row>
    <row r="51" spans="1:4" ht="31.5" x14ac:dyDescent="0.25">
      <c r="A51" s="23"/>
      <c r="B51" s="60" t="s">
        <v>799</v>
      </c>
      <c r="C51" s="57" t="s">
        <v>800</v>
      </c>
      <c r="D51" s="56"/>
    </row>
    <row r="52" spans="1:4" ht="15.75" x14ac:dyDescent="0.25">
      <c r="A52" s="23"/>
      <c r="B52" s="60" t="s">
        <v>801</v>
      </c>
      <c r="C52" s="57" t="s">
        <v>802</v>
      </c>
      <c r="D52" s="56"/>
    </row>
    <row r="53" spans="1:4" ht="31.5" x14ac:dyDescent="0.25">
      <c r="A53" s="23"/>
      <c r="B53" s="60" t="s">
        <v>803</v>
      </c>
      <c r="C53" s="57" t="s">
        <v>804</v>
      </c>
      <c r="D53" s="56"/>
    </row>
    <row r="54" spans="1:4" ht="31.5" x14ac:dyDescent="0.25">
      <c r="A54" s="23"/>
      <c r="B54" s="60" t="s">
        <v>805</v>
      </c>
      <c r="C54" s="57" t="s">
        <v>806</v>
      </c>
      <c r="D54" s="56"/>
    </row>
    <row r="55" spans="1:4" ht="31.5" x14ac:dyDescent="0.25">
      <c r="A55" s="23"/>
      <c r="B55" s="60" t="s">
        <v>807</v>
      </c>
      <c r="C55" s="57" t="s">
        <v>808</v>
      </c>
      <c r="D55" s="56"/>
    </row>
    <row r="56" spans="1:4" ht="47.25" x14ac:dyDescent="0.25">
      <c r="A56" s="23"/>
      <c r="B56" s="60" t="s">
        <v>809</v>
      </c>
      <c r="C56" s="57" t="s">
        <v>810</v>
      </c>
      <c r="D56" s="56"/>
    </row>
    <row r="57" spans="1:4" x14ac:dyDescent="0.25">
      <c r="A57" s="23"/>
      <c r="B57" s="56"/>
      <c r="C57" s="57"/>
      <c r="D57" s="56"/>
    </row>
    <row r="58" spans="1:4" x14ac:dyDescent="0.25">
      <c r="A58" s="22">
        <v>7</v>
      </c>
      <c r="B58" s="54" t="s">
        <v>361</v>
      </c>
      <c r="C58" s="57" t="s">
        <v>419</v>
      </c>
      <c r="D58" s="56"/>
    </row>
    <row r="59" spans="1:4" x14ac:dyDescent="0.25">
      <c r="A59" s="26">
        <v>8</v>
      </c>
      <c r="B59" s="61" t="s">
        <v>448</v>
      </c>
      <c r="C59" s="62" t="s">
        <v>420</v>
      </c>
      <c r="D59" s="61"/>
    </row>
    <row r="60" spans="1:4" ht="30" x14ac:dyDescent="0.25">
      <c r="A60" s="26">
        <v>9</v>
      </c>
      <c r="B60" s="61" t="s">
        <v>442</v>
      </c>
      <c r="C60" s="57" t="s">
        <v>447</v>
      </c>
      <c r="D60" s="54" t="s">
        <v>449</v>
      </c>
    </row>
    <row r="61" spans="1:4" ht="30" x14ac:dyDescent="0.25">
      <c r="A61" s="26">
        <v>10</v>
      </c>
      <c r="B61" s="61" t="s">
        <v>443</v>
      </c>
      <c r="C61" s="57" t="s">
        <v>446</v>
      </c>
      <c r="D61" s="54" t="s">
        <v>449</v>
      </c>
    </row>
    <row r="62" spans="1:4" x14ac:dyDescent="0.25">
      <c r="A62" s="26">
        <v>11</v>
      </c>
      <c r="B62" s="61" t="s">
        <v>444</v>
      </c>
      <c r="C62" s="63" t="s">
        <v>445</v>
      </c>
      <c r="D62" s="54" t="s">
        <v>449</v>
      </c>
    </row>
    <row r="63" spans="1:4" x14ac:dyDescent="0.25">
      <c r="A63" s="45">
        <f>+A62+1</f>
        <v>12</v>
      </c>
      <c r="B63" s="56" t="s">
        <v>457</v>
      </c>
      <c r="C63" s="55" t="s">
        <v>468</v>
      </c>
      <c r="D63" s="64"/>
    </row>
    <row r="64" spans="1:4" x14ac:dyDescent="0.25">
      <c r="A64" s="45">
        <f>+A63+1</f>
        <v>13</v>
      </c>
      <c r="B64" s="56" t="s">
        <v>458</v>
      </c>
      <c r="C64" s="55" t="s">
        <v>469</v>
      </c>
      <c r="D64" s="64"/>
    </row>
    <row r="65" spans="1:4" ht="30" x14ac:dyDescent="0.25">
      <c r="A65" s="45">
        <f t="shared" ref="A65:A75" si="0">+A64+1</f>
        <v>14</v>
      </c>
      <c r="B65" s="56" t="s">
        <v>811</v>
      </c>
      <c r="C65" s="55" t="s">
        <v>470</v>
      </c>
      <c r="D65" s="64" t="s">
        <v>812</v>
      </c>
    </row>
    <row r="66" spans="1:4" x14ac:dyDescent="0.25">
      <c r="A66" s="45">
        <f t="shared" si="0"/>
        <v>15</v>
      </c>
      <c r="B66" s="56" t="s">
        <v>459</v>
      </c>
      <c r="C66" s="55" t="s">
        <v>471</v>
      </c>
      <c r="D66" s="64"/>
    </row>
    <row r="67" spans="1:4" x14ac:dyDescent="0.25">
      <c r="A67" s="45">
        <f t="shared" si="0"/>
        <v>16</v>
      </c>
      <c r="B67" s="56" t="s">
        <v>460</v>
      </c>
      <c r="C67" s="55" t="s">
        <v>472</v>
      </c>
      <c r="D67" s="64"/>
    </row>
    <row r="68" spans="1:4" x14ac:dyDescent="0.25">
      <c r="A68" s="45">
        <f t="shared" si="0"/>
        <v>17</v>
      </c>
      <c r="B68" s="56" t="s">
        <v>461</v>
      </c>
      <c r="C68" s="55" t="s">
        <v>473</v>
      </c>
      <c r="D68" s="64"/>
    </row>
    <row r="69" spans="1:4" x14ac:dyDescent="0.25">
      <c r="A69" s="45">
        <f t="shared" si="0"/>
        <v>18</v>
      </c>
      <c r="B69" s="56" t="s">
        <v>462</v>
      </c>
      <c r="C69" s="55" t="s">
        <v>474</v>
      </c>
      <c r="D69" s="64"/>
    </row>
    <row r="70" spans="1:4" x14ac:dyDescent="0.25">
      <c r="A70" s="45">
        <f t="shared" si="0"/>
        <v>19</v>
      </c>
      <c r="B70" s="56" t="s">
        <v>463</v>
      </c>
      <c r="C70" s="55" t="s">
        <v>475</v>
      </c>
      <c r="D70" s="64"/>
    </row>
    <row r="71" spans="1:4" x14ac:dyDescent="0.25">
      <c r="A71" s="45">
        <f t="shared" si="0"/>
        <v>20</v>
      </c>
      <c r="B71" s="56" t="s">
        <v>464</v>
      </c>
      <c r="C71" s="55" t="s">
        <v>476</v>
      </c>
      <c r="D71" s="64"/>
    </row>
    <row r="72" spans="1:4" x14ac:dyDescent="0.25">
      <c r="A72" s="45">
        <f t="shared" si="0"/>
        <v>21</v>
      </c>
      <c r="B72" s="56" t="s">
        <v>813</v>
      </c>
      <c r="C72" s="55" t="s">
        <v>477</v>
      </c>
      <c r="D72" s="64"/>
    </row>
    <row r="73" spans="1:4" x14ac:dyDescent="0.25">
      <c r="A73" s="45">
        <f t="shared" si="0"/>
        <v>22</v>
      </c>
      <c r="B73" s="56" t="s">
        <v>465</v>
      </c>
      <c r="C73" s="55" t="s">
        <v>478</v>
      </c>
      <c r="D73" s="64"/>
    </row>
    <row r="74" spans="1:4" x14ac:dyDescent="0.25">
      <c r="A74" s="45">
        <f t="shared" si="0"/>
        <v>23</v>
      </c>
      <c r="B74" s="56" t="s">
        <v>466</v>
      </c>
      <c r="C74" s="55" t="s">
        <v>479</v>
      </c>
      <c r="D74" s="64"/>
    </row>
    <row r="75" spans="1:4" x14ac:dyDescent="0.25">
      <c r="A75" s="45">
        <f t="shared" si="0"/>
        <v>24</v>
      </c>
      <c r="B75" s="56" t="s">
        <v>467</v>
      </c>
      <c r="C75" s="55" t="s">
        <v>480</v>
      </c>
      <c r="D75" s="64"/>
    </row>
    <row r="76" spans="1:4" ht="30" x14ac:dyDescent="0.25">
      <c r="A76" s="46">
        <v>25</v>
      </c>
      <c r="B76" s="56" t="s">
        <v>814</v>
      </c>
      <c r="C76" s="55" t="s">
        <v>815</v>
      </c>
      <c r="D76" s="64"/>
    </row>
    <row r="77" spans="1:4" x14ac:dyDescent="0.25">
      <c r="C77" s="65"/>
    </row>
    <row r="78" spans="1:4" x14ac:dyDescent="0.25">
      <c r="C78" s="65"/>
    </row>
    <row r="79" spans="1:4" x14ac:dyDescent="0.25">
      <c r="A79" s="84" t="s">
        <v>816</v>
      </c>
      <c r="B79" s="84"/>
      <c r="C79" s="84"/>
      <c r="D79" s="84"/>
    </row>
    <row r="80" spans="1:4" x14ac:dyDescent="0.25">
      <c r="A80" s="25"/>
      <c r="B80" s="66" t="s">
        <v>450</v>
      </c>
      <c r="C80" s="67"/>
    </row>
    <row r="81" spans="1:3" x14ac:dyDescent="0.25">
      <c r="A81" s="23">
        <v>1</v>
      </c>
      <c r="B81" s="68" t="s">
        <v>451</v>
      </c>
      <c r="C81" s="57"/>
    </row>
    <row r="82" spans="1:3" x14ac:dyDescent="0.25">
      <c r="A82" s="23">
        <v>1.1000000000000001</v>
      </c>
      <c r="B82" s="69" t="s">
        <v>452</v>
      </c>
      <c r="C82" s="57"/>
    </row>
    <row r="83" spans="1:3" ht="30" x14ac:dyDescent="0.25">
      <c r="A83" s="23">
        <v>1.2</v>
      </c>
      <c r="B83" s="56" t="s">
        <v>453</v>
      </c>
      <c r="C83" s="57"/>
    </row>
    <row r="84" spans="1:3" x14ac:dyDescent="0.25">
      <c r="A84" s="23">
        <v>1.3</v>
      </c>
      <c r="B84" s="56" t="s">
        <v>454</v>
      </c>
      <c r="C84" s="57"/>
    </row>
    <row r="85" spans="1:3" ht="30" x14ac:dyDescent="0.25">
      <c r="A85" s="23">
        <v>1.4</v>
      </c>
      <c r="B85" s="56" t="s">
        <v>481</v>
      </c>
      <c r="C85" s="57"/>
    </row>
    <row r="86" spans="1:3" x14ac:dyDescent="0.25">
      <c r="A86" s="23">
        <v>1.5</v>
      </c>
      <c r="B86" s="56" t="s">
        <v>455</v>
      </c>
      <c r="C86" s="57"/>
    </row>
  </sheetData>
  <mergeCells count="3">
    <mergeCell ref="A1:D1"/>
    <mergeCell ref="A2:D2"/>
    <mergeCell ref="A79:D7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Profile</vt:lpstr>
      <vt:lpstr>Cover</vt:lpstr>
      <vt:lpstr>Consolidated</vt:lpstr>
      <vt:lpstr>PART III MOU information  </vt:lpstr>
      <vt:lpstr>Consolidated!Print_Area</vt:lpstr>
      <vt:lpstr>Profile!Print_Area</vt:lpstr>
      <vt:lpstr>Consolidated!Print_Titles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2025-06-27T05:12:03Z</dcterms:modified>
</cp:coreProperties>
</file>